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25"/>
  <workbookPr codeName="ThisWorkbook" defaultThemeVersion="124226"/>
  <xr:revisionPtr revIDLastSave="0" documentId="8_{E72B1182-4C7B-4FBC-BC5C-74715D1B5AAF}" xr6:coauthVersionLast="45" xr6:coauthVersionMax="45" xr10:uidLastSave="{00000000-0000-0000-0000-000000000000}"/>
  <bookViews>
    <workbookView xWindow="7635" yWindow="-15" windowWidth="7680" windowHeight="7605" tabRatio="751" firstSheet="6" activeTab="6" xr2:uid="{00000000-000D-0000-FFFF-FFFF00000000}"/>
  </bookViews>
  <sheets>
    <sheet name="laroux" sheetId="1" state="veryHidden" r:id="rId1"/>
    <sheet name="(ปร6)" sheetId="4" r:id="rId2"/>
    <sheet name="ปร5" sheetId="12" r:id="rId3"/>
    <sheet name="สรุปหมวดงาน(ปร5ก)" sheetId="6" r:id="rId4"/>
    <sheet name="สวนที่1-ก่อสร้าง(ปร4)" sheetId="9" r:id="rId5"/>
    <sheet name="สวนที่1-ก่อสร้าง(ปร4) (BAK)" sheetId="19" r:id="rId6"/>
    <sheet name="คำนวณ Factor F 5%" sheetId="20" r:id="rId7"/>
  </sheets>
  <externalReferences>
    <externalReference r:id="rId8"/>
    <externalReference r:id="rId9"/>
  </externalReferences>
  <definedNames>
    <definedName name="_FAC1">[1]สรุป!$C$307</definedName>
    <definedName name="_Fill" localSheetId="6" hidden="1">[2]PL!#REF!</definedName>
    <definedName name="_Fill" localSheetId="5" hidden="1">[2]PL!#REF!</definedName>
    <definedName name="_Fill" hidden="1">[2]PL!#REF!</definedName>
    <definedName name="DB12_MM." localSheetId="6">#REF!</definedName>
    <definedName name="DB12_MM." localSheetId="5">#REF!</definedName>
    <definedName name="DB12_MM.">#REF!</definedName>
    <definedName name="DB16_MM." localSheetId="6">#REF!</definedName>
    <definedName name="DB16_MM." localSheetId="5">#REF!</definedName>
    <definedName name="DB16_MM.">#REF!</definedName>
    <definedName name="DB20_MM." localSheetId="6">#REF!</definedName>
    <definedName name="DB20_MM." localSheetId="5">#REF!</definedName>
    <definedName name="DB20_MM.">#REF!</definedName>
    <definedName name="DB25_MM." localSheetId="6">#REF!</definedName>
    <definedName name="DB25_MM." localSheetId="5">#REF!</definedName>
    <definedName name="DB25_MM.">#REF!</definedName>
    <definedName name="DB28_MM." localSheetId="6">#REF!</definedName>
    <definedName name="DB28_MM." localSheetId="5">#REF!</definedName>
    <definedName name="DB28_MM.">#REF!</definedName>
    <definedName name="factor_table" localSheetId="6">'คำนวณ Factor F 5%'!$F$10:$F$33</definedName>
    <definedName name="factor_table">#REF!</definedName>
    <definedName name="HTML_CodePage" hidden="1">874</definedName>
    <definedName name="HTML_Control" localSheetId="6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_xlnm.Print_Area" localSheetId="1">'(ปร6)'!$A$1:$I$24</definedName>
    <definedName name="_xlnm.Print_Area" localSheetId="6">'คำนวณ Factor F 5%'!$B$2:$G$33</definedName>
    <definedName name="_xlnm.Print_Area" localSheetId="2">ปร5!$A$1:$K$27</definedName>
    <definedName name="_xlnm.Print_Area" localSheetId="3">'สรุปหมวดงาน(ปร5ก)'!$A$1:$G$36</definedName>
    <definedName name="_xlnm.Print_Area" localSheetId="4">'สวนที่1-ก่อสร้าง(ปร4)'!$B$1:$L$271</definedName>
    <definedName name="_xlnm.Print_Area" localSheetId="5">'สวนที่1-ก่อสร้าง(ปร4) (BAK)'!$B$1:$L$275</definedName>
    <definedName name="_xlnm.Print_Area">#REF!</definedName>
    <definedName name="_xlnm.Print_Titles" localSheetId="3">'สรุปหมวดงาน(ปร5ก)'!$1:$9</definedName>
    <definedName name="_xlnm.Print_Titles" localSheetId="4">'สวนที่1-ก่อสร้าง(ปร4)'!$1:$9</definedName>
    <definedName name="_xlnm.Print_Titles" localSheetId="5">'สวนที่1-ก่อสร้าง(ปร4) (BAK)'!$1:$8</definedName>
    <definedName name="WEIGHT" localSheetId="6">#REF!</definedName>
    <definedName name="WEIGHT" localSheetId="5">#REF!</definedName>
    <definedName name="WEIGHT">#REF!</definedName>
    <definedName name="ใบ" localSheetId="6" hidden="1">{"'SUMMATION'!$B$2:$I$2"}</definedName>
    <definedName name="ใบ" hidden="1">{"'SUMMATION'!$B$2:$I$2"}</definedName>
    <definedName name="ปร.6" localSheetId="6" hidden="1">[2]PL!#REF!</definedName>
    <definedName name="ปร.6" localSheetId="5" hidden="1">[2]PL!#REF!</definedName>
    <definedName name="ปร.6" hidden="1">[2]PL!#REF!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9" l="1"/>
  <c r="B6" i="9"/>
  <c r="A7" i="6"/>
  <c r="A6" i="4"/>
  <c r="B2" i="19"/>
  <c r="B3" i="9"/>
  <c r="A3" i="6"/>
  <c r="A2" i="4"/>
  <c r="K275" i="19" l="1"/>
  <c r="C75" i="19"/>
  <c r="C78" i="9" l="1"/>
  <c r="A4" i="4"/>
  <c r="A3" i="4"/>
  <c r="D13" i="6"/>
  <c r="D12" i="6"/>
  <c r="D11" i="6" l="1"/>
  <c r="K42" i="9" l="1"/>
  <c r="D10" i="6"/>
  <c r="F10" i="12" l="1"/>
  <c r="F13" i="4"/>
  <c r="D5" i="20" s="1"/>
  <c r="C9" i="20" l="1"/>
  <c r="C8" i="20" l="1"/>
  <c r="C12" i="20" s="1"/>
  <c r="C10" i="20" l="1"/>
  <c r="C13" i="20" l="1"/>
  <c r="C14" i="20" s="1"/>
  <c r="C16" i="20" l="1"/>
  <c r="H10" i="12"/>
  <c r="D14" i="4" l="1"/>
  <c r="E22" i="4" s="1"/>
  <c r="E12" i="6"/>
  <c r="E10" i="6"/>
  <c r="E11" i="6"/>
  <c r="E13" i="6"/>
  <c r="I10" i="12"/>
  <c r="E20" i="12" l="1"/>
</calcChain>
</file>

<file path=xl/sharedStrings.xml><?xml version="1.0" encoding="utf-8"?>
<sst xmlns="http://schemas.openxmlformats.org/spreadsheetml/2006/main" count="465" uniqueCount="216">
  <si>
    <t>สรุปผลการประมาณราคาค่าก่อสร้าง</t>
  </si>
  <si>
    <t xml:space="preserve"> </t>
  </si>
  <si>
    <t>แบบ ปร.4 และ ปร.5 ที่แนบ มีจำนวน         1        ชุด</t>
  </si>
  <si>
    <t>หน่วย : บาท</t>
  </si>
  <si>
    <t>หลักเกณฑ์การกำหนดราคากลางงานก่อสร้าง ตามประกาศคณะกรรมการราคากลางและขึ้นทะเบียนผู้ประกอบการ ลงวันที่ ๑๙ ตุลาคม พ.ศ. ๒๕๖๐</t>
  </si>
  <si>
    <t xml:space="preserve">FACTOR . F  ประเภทงานอาคาร  เงื่อนไข  - เงินล่วงหน้าจ่าย  0%  ,  - เงินประกันผลงานหัก  0 % ,  - ดอกเบี้ยเงินกู้  6 %  ,  ค่าภาษีมูลค่าเพิ่ม  7 % </t>
  </si>
  <si>
    <t>ลำดับที่</t>
  </si>
  <si>
    <t>รายการ</t>
  </si>
  <si>
    <t>ราคาค่าก่อสร้าง</t>
  </si>
  <si>
    <t>หมายเหตุ</t>
  </si>
  <si>
    <t>ค่างานส่วนที่ 1  ค่าวัสดุและค่าแรงงานหมวดงานก่อสร้าง  ( ทุน )</t>
  </si>
  <si>
    <t>อ้างอิง</t>
  </si>
  <si>
    <t xml:space="preserve">       ราคารวมค่า Factor- F </t>
  </si>
  <si>
    <t>ค่างานส่วนที่ 2  หมวดงานครุภัณฑ์สั่งซื้อหรือจัดซื้อ</t>
  </si>
  <si>
    <t xml:space="preserve">       ราคารวมค่า ภาษีมูลค่าเพิ่ม ( VAT ) </t>
  </si>
  <si>
    <t>ค่างานส่วนที่ 3  ค่าใช้จ่ายพิเศษตามข้อกำหนด ( ถ้ามี )</t>
  </si>
  <si>
    <t>รวมเงิน (1)+(2)+(3)</t>
  </si>
  <si>
    <t>คิดเป็นเงินทั้งสิ้นโดยประมาณ</t>
  </si>
  <si>
    <t>พื้นที่อาคาร</t>
  </si>
  <si>
    <t>ตร.ม.     เฉลี่ยราคา</t>
  </si>
  <si>
    <t xml:space="preserve">  บาท/ตร.ม.</t>
  </si>
  <si>
    <t>(ตัวอักษร)</t>
  </si>
  <si>
    <t>กลุ่มงาน/งานอาคารสถานที่ กองกลาง สำนักงานอธิการบดี</t>
  </si>
  <si>
    <t>ชื่อโครงการ/โครงการปรับปรุงกลุ่มอาคารคณะวิทยาศาสตร์</t>
  </si>
  <si>
    <t>สถานที่ก่อสร้าง   ภายในบริเวณมหาวิทยาลัยราชภัฏลำปาง         แบบเลขที่</t>
  </si>
  <si>
    <t>หน่วยงานเจ้าของโครงการ/งานก่อสร้าง   มหาวิทยาลัยราชภัฏลำปาง</t>
  </si>
  <si>
    <t>คำนวณราคากลางโดย   งานอาคารสถานที่     เมื่อวันที่  4   เดือน พฤศจิกายน   พ.ศ.    2563</t>
  </si>
  <si>
    <t>ค่าวัสดุและค่าแรงงาน</t>
  </si>
  <si>
    <t>FACTOR F</t>
  </si>
  <si>
    <t>รวมค่าก่อสร้าง</t>
  </si>
  <si>
    <t>จำนวนเงิน/บาท</t>
  </si>
  <si>
    <t>เป็นเงิน/บาท</t>
  </si>
  <si>
    <t>ประเภทงานอาคาร</t>
  </si>
  <si>
    <t>ประเภทงานครุภัณฑ์จัดซื้อ</t>
  </si>
  <si>
    <t>ค่าใช้จ่ายพิเศษตามข้อกำหนด</t>
  </si>
  <si>
    <t>เงื่อนไข</t>
  </si>
  <si>
    <t>เงินล่วงหน้าจ่าย…….</t>
  </si>
  <si>
    <t>เงินประกันผลงานหัก.......</t>
  </si>
  <si>
    <t>ดอกเบี้ยเงินกู้.......</t>
  </si>
  <si>
    <t>ค่าภาษีมูลค่าเพิ่ม.......</t>
  </si>
  <si>
    <t>สรุป</t>
  </si>
  <si>
    <t>รวมค่าก่อสร้างเป็นเงินทั้งสิ้น</t>
  </si>
  <si>
    <t>คิดเป็นเงินประมาณ</t>
  </si>
  <si>
    <t>ขนาดหรือเนื้อที่อาคาร</t>
  </si>
  <si>
    <t>ตร.ม.</t>
  </si>
  <si>
    <t>เฉลี่ยราคาประมาณ</t>
  </si>
  <si>
    <t>บาท/ตร.ม.</t>
  </si>
  <si>
    <t>แบบสรุปค่าก่อสร้าง</t>
  </si>
  <si>
    <t>กลุ่มงาน/งานอาคารสถานที่ กองกลาง สำนักงานอธิการดี</t>
  </si>
  <si>
    <t xml:space="preserve">สถานที่ก่อสร้าง   ภายในบริเวณมหาวิทยาลัยราชภัฏลำปาง                         แบบเลขที่        </t>
  </si>
  <si>
    <t>แบบ ปร.4 ที่แนบ มีจำนวน        1         ชุด</t>
  </si>
  <si>
    <t>ลำดับ</t>
  </si>
  <si>
    <t>ค่างานต้นทุน</t>
  </si>
  <si>
    <t>Factor  F</t>
  </si>
  <si>
    <t>ค่าก่อสร้าง</t>
  </si>
  <si>
    <t>กลุ่มงานที่  1</t>
  </si>
  <si>
    <t>กลุ่มงานที่  2</t>
  </si>
  <si>
    <t>กลุ่มงานที่  3</t>
  </si>
  <si>
    <t>กลุ่มงานที่  4</t>
  </si>
  <si>
    <t>เงื่อนไขการใช้ตาราง  Factor  F</t>
  </si>
  <si>
    <t>เงินล่วงหน้าจ่าย   0%</t>
  </si>
  <si>
    <t>เงินประกันผลงานหัก...........%</t>
  </si>
  <si>
    <t>ดอกเบี้ยเงินกู้    6%</t>
  </si>
  <si>
    <t>ภาษีมูลค่าเพิ่ม  7%</t>
  </si>
  <si>
    <t>แบบแสดงรายการ  ปริมาณงานและราคา</t>
  </si>
  <si>
    <t>สถานที่ก่อสร้าง   ภายในบริเวณมหาวิทยาลัยราชภัฏลำปาง                                   แบบเลขที่</t>
  </si>
  <si>
    <t>หน่วย</t>
  </si>
  <si>
    <t>จำนวน</t>
  </si>
  <si>
    <t>ค่าวัสดุ</t>
  </si>
  <si>
    <t>ค่าแรงงาน</t>
  </si>
  <si>
    <t>รวมเงิน</t>
  </si>
  <si>
    <t>ราคาต่อหน่วย</t>
  </si>
  <si>
    <t>จำนวนเงิน</t>
  </si>
  <si>
    <t>ค่าวัสดุและแรงงาน</t>
  </si>
  <si>
    <t>ส่วนที่ 1 ค่าวัสดุและค่าแรงงานหมวดงานก่อสร้าง</t>
  </si>
  <si>
    <t>สรุปงานก่อสร้าง</t>
  </si>
  <si>
    <t>หมวดงานปรับปรุงอาคาร</t>
  </si>
  <si>
    <t>รวม</t>
  </si>
  <si>
    <t>หมวดงานสถาปัตยกรรม</t>
  </si>
  <si>
    <t>หมวดงานระบบไฟฟ้าและสื่อสาร</t>
  </si>
  <si>
    <t>หมวดงานประปาและระบบสุขาภิบาล</t>
  </si>
  <si>
    <t>รวมค่างานส่วนที่1</t>
  </si>
  <si>
    <t xml:space="preserve">1.1 งานปรับปรุงอาคาร 18  </t>
  </si>
  <si>
    <t xml:space="preserve">1.2 งานปรับปรุงอาคาร 19  </t>
  </si>
  <si>
    <t xml:space="preserve">1.3 งานปรับปรุง อาคาร 20 </t>
  </si>
  <si>
    <t>1.4 งานห้องน้ำ อาคาร 19</t>
  </si>
  <si>
    <t>1.5 งานห้องน้ำ อาคาร 18</t>
  </si>
  <si>
    <t>รวมหมวดงานโครงสร้าง</t>
  </si>
  <si>
    <t>งานรื้อถอนวัสดุมุงหลังคา</t>
  </si>
  <si>
    <t>งานติดตั้งวัสดุมุงหลังคาเหล็กรีดลอน หนาไม่น้อยกว่า 0.04 มม.สีกำหนดภายหลัง</t>
  </si>
  <si>
    <t>งานโครงสร้างหลังคา เหล็กกล่อง 2นิ้วx4นิ้วx2.3 มม. เสริมโครงหลังคา</t>
  </si>
  <si>
    <t>ท่อน</t>
  </si>
  <si>
    <t>งานสีกันสนิมและสีจริงเหล็กรูปพรรณ</t>
  </si>
  <si>
    <t>งาน</t>
  </si>
  <si>
    <t>งานทาสีฝ้าเพดานภายในอาคาร และ ภายนอกอาคาร</t>
  </si>
  <si>
    <t xml:space="preserve">งานติดตั้งป้าย ชื่ออาคาร </t>
  </si>
  <si>
    <t xml:space="preserve">งานทาสีอาคาร (สีรองพื้นปูนเก่า 1 รอบ , สีจริง 2 รอบ) </t>
  </si>
  <si>
    <t>งานติดตั้งซ่อมแซมระบบไฟฟ้าและอุปกรณ์ไฟฟ้า</t>
  </si>
  <si>
    <t>งานติดตั้งวัสดุมุงหลังคากระเบื้องลอนคู่หนาไม่น้อยกว่า 5 มม. สีกำหนดภายหลัง</t>
  </si>
  <si>
    <t>แผ่น</t>
  </si>
  <si>
    <t>งานติดตั้งรางระบายน้ำหลังคาและท่อระบายน้ำ (สังกะสี) เบอร์ 28</t>
  </si>
  <si>
    <t>ม.</t>
  </si>
  <si>
    <t>งานทาสีแผงกันแดด</t>
  </si>
  <si>
    <t>ตรม.</t>
  </si>
  <si>
    <t>งานซ่อมแซมแผงกันแดด กระเบื้องซีเมนต์ใยหิน หนา 4มม.โครงเคร่าไม้เนื้อแข็ง</t>
  </si>
  <si>
    <t>งานทาสีฝ้าเพดานภายในอาคาร และ ภายนอกอาคาร ชั้นที่ 1,2,3</t>
  </si>
  <si>
    <t>งานปรับปรุงห้องน้ำ 1  ,2, 3  อาคาร 20</t>
  </si>
  <si>
    <t>งานรื้อถอนวัสดุเดิม</t>
  </si>
  <si>
    <t>ชุด</t>
  </si>
  <si>
    <t>โถส้วม</t>
  </si>
  <si>
    <t>หัวฉีด สายชำระ</t>
  </si>
  <si>
    <t>ก๊อกน้ำล้างพื้น</t>
  </si>
  <si>
    <t>รูระบายน้ำทิ้ง ตะแกรงทองเหลือง 2 นิ้ว</t>
  </si>
  <si>
    <t>Stop วาวล์  (โถส้วมและอ่างล้างหน้า)</t>
  </si>
  <si>
    <t xml:space="preserve">1.4 งานห้องน้ำอาคาร 19  </t>
  </si>
  <si>
    <t>งานรื้อถอน เศษวัสดุทั่วไป และ ทำการปรับพื้นที่โดยรอบบริเวณ</t>
  </si>
  <si>
    <t>งานขุดดิน</t>
  </si>
  <si>
    <t>ลบ.ม.</t>
  </si>
  <si>
    <t>งานทรายหยาบรองพื้น</t>
  </si>
  <si>
    <t>งานคอนกรีตหยาบ</t>
  </si>
  <si>
    <t>งานคอนกรีตฐานราก 1:2:4  F1</t>
  </si>
  <si>
    <t>งานไม้แบบ</t>
  </si>
  <si>
    <t>งานตะปู</t>
  </si>
  <si>
    <t>กก.</t>
  </si>
  <si>
    <t>งานเหล็กเสริม RB 12 mm.</t>
  </si>
  <si>
    <t>เส้น</t>
  </si>
  <si>
    <t>งานเหล็กเสริม RB 6 mm.</t>
  </si>
  <si>
    <t>งานคอนกรีตเสาตอม่อ 1:2:4  C1</t>
  </si>
  <si>
    <t>งานคอนกรีตคานคอดิน 1:2:4  GB</t>
  </si>
  <si>
    <t>งานคอนกรีตพื้น 1:2:4  GS และ S</t>
  </si>
  <si>
    <t xml:space="preserve">ลวดผูกเหล็ก </t>
  </si>
  <si>
    <t>ผิวหน้าขัดมันเรียบ</t>
  </si>
  <si>
    <t>งานโครงสร้างหลังคา</t>
  </si>
  <si>
    <t>Truss (จันทัน), อะเส , แป เหล็กกล่อง 50x50x2.3mm.</t>
  </si>
  <si>
    <t>หลังคาเหล็กรีดลอน  หนาไม่น้อยกว่า 0.40 มม. สีกำหนดภายหลัง</t>
  </si>
  <si>
    <t xml:space="preserve">เชิงชาย ไม้สังเคราะห์  ขนาด 1"x6" </t>
  </si>
  <si>
    <t>งานทาสีกันสนิม และ งานทาสีจริง งานโครงหลังคา</t>
  </si>
  <si>
    <t>งานสถาปัตยกรรม</t>
  </si>
  <si>
    <t>งานผนังก่ออิฐบล็อค  ขนาด 0.20x0.40ม. ก่ออิฐบล็อคเซาะร่อง</t>
  </si>
  <si>
    <t>งานติดตั้งวงกบ และ ประตู พีวีซี ขนาด 0.70x2.00ม.</t>
  </si>
  <si>
    <t>งานอุปกรณ์ (บานพับ8,มือจับ4,กลอนเลื่อน4)</t>
  </si>
  <si>
    <t>งานทาสีกันสนิม และ งานทาสีจริง</t>
  </si>
  <si>
    <t>งานทาสีอาคาร</t>
  </si>
  <si>
    <t>งานสุขภัณฑ์</t>
  </si>
  <si>
    <t xml:space="preserve">อ่างล้างหน้า  </t>
  </si>
  <si>
    <t>ก๊อกน้ำอ่างล้างหน้า</t>
  </si>
  <si>
    <t>กระจกเงาสำเร็จรูป ปรับมุม</t>
  </si>
  <si>
    <t xml:space="preserve">งานระบบไฟฟ้า </t>
  </si>
  <si>
    <t>งานตู้เหล็กฝากระจก</t>
  </si>
  <si>
    <t>งานลูกเบรคเกอร์ 15 A</t>
  </si>
  <si>
    <t>ตัว</t>
  </si>
  <si>
    <t>งานชุดหลอดไฟฟ้า18 วัตต์ รวมอุปกรณ์ T8</t>
  </si>
  <si>
    <t>งานสวิทซ์ไฟฟ้า</t>
  </si>
  <si>
    <t>งานเดินท่อร้อยสายไฟฟ้า</t>
  </si>
  <si>
    <t>งานระบบสุขาภิบาล</t>
  </si>
  <si>
    <t>งานระบบสุขาภิบาล ท่อน้ำดี</t>
  </si>
  <si>
    <t>จุด</t>
  </si>
  <si>
    <t>งานระบบสุขาภิบาล ท่อน้ำทิ้ง</t>
  </si>
  <si>
    <t>งานระบบสุขาภิบาล ท่อโสโครก</t>
  </si>
  <si>
    <t>งานบ่อเกรอะ ( บ่อวง ขนาด 1.00ม. 3 วง)  รวมฝา และ ฝาทองเหลือง</t>
  </si>
  <si>
    <t>งานบ่อซึม ( บ่อวง ขนาด 1.00ม.3วง )  รวมฝา และ ฝาทองเหลือง</t>
  </si>
  <si>
    <t>งานต่อท่ออากาศ ขนาด 1 นิ้ว</t>
  </si>
  <si>
    <t>งานเทพื้น ค.ส.ล. หนา 0.10 ม. พื้นที่ไม่น้อยกว่า 250 ตร.ม. อาคาร 19</t>
  </si>
  <si>
    <t>งานรื้อถอนเศษวัสดุ โดยทำการปรับพื้นที่โดยรอบบริเวณ ไม่น้อยกว่า 250 ตร.ม.</t>
  </si>
  <si>
    <t>ทรายหยาบรองพื้น</t>
  </si>
  <si>
    <t>งานคอนกรีต # 240 ksc หนา 0.10 ม.</t>
  </si>
  <si>
    <t>งานเหล็กเสริม Wire Mesh Dia 4 มม.@0.20ม.#</t>
  </si>
  <si>
    <t>งานฝาตะแกรงเหล็ก ปิดรางระบายน้ำ พร้อมทำสีกันสนิม อาคาร 19</t>
  </si>
  <si>
    <t>งานฝาตะแกรงเหล็ก เหล็กฉาก 40 x 40 หนา 4 มม.</t>
  </si>
  <si>
    <t/>
  </si>
  <si>
    <t>งานฝาตะแกรงเหล็ก เหล็กแบน 1 นิ้ว หนา 4.5 มม.</t>
  </si>
  <si>
    <t>งานขุดรอกรางระบายน้ำด้านข้างอาคาร และปรับท้องรางระบายน้ำ</t>
  </si>
  <si>
    <t>งานเทคอนกรีตปรับท้องรางระบายน้ำ คอนกรีต # 240 ksc</t>
  </si>
  <si>
    <t>1.5 งานปรับปรุงห้องน้ำ อาคาร 18 (ห้องน้ำ 1 และ ห้องน้ำ 2)</t>
  </si>
  <si>
    <t>งานปรับปรุงหน้าต่างและช่องแสงกระจกติดตาย อาคาร 18</t>
  </si>
  <si>
    <t>งานติดตั้งชุดอลูมิเนียมหน้าต่าง ขนาดและรูปแบบ เหมือนของเดิม</t>
  </si>
  <si>
    <t>อลูมิเนียม หนาไม่น้อยกว่า 1 มม.</t>
  </si>
  <si>
    <t>กระจก  หนาไม่น้อย 5 มม.</t>
  </si>
  <si>
    <t xml:space="preserve">งานติดตั้งเหล็กดัดหน้าต่าง ขนาดและรูปแบบ </t>
  </si>
  <si>
    <t>ความหนา ไม่น้อยกว่า 3 มม.</t>
  </si>
  <si>
    <t>งานเทพื้น ค.ส.ล. หนา 0.10 ม. พื้นที่ไม่น้อยกว่า 150 ตร.ม. อาคาร 18</t>
  </si>
  <si>
    <t>งานรื้อถอนเศษวัสดุ โดยทำการปรับพื้นที่โดยรอบบริเวณ ไม่น้อยกว่า 150 ตร.ม.</t>
  </si>
  <si>
    <t xml:space="preserve">สถานที่ก่อสร้าง   ภายในบริเวณมหาวิทยาลัยราชภัฏลำปาง                                 </t>
  </si>
  <si>
    <t>หมวดงานวิศวกรรมโครงสร้าง</t>
  </si>
  <si>
    <t xml:space="preserve"> งานสถาปัตยกรรม</t>
  </si>
  <si>
    <t>2.1 งานหลังคา</t>
  </si>
  <si>
    <t>รวมหมวดงานสถาปัตยกรรม</t>
  </si>
  <si>
    <t xml:space="preserve">  3.1งานระบบไฟฟ้า</t>
  </si>
  <si>
    <t>รวมหมวดงานระบบไฟฟ้า</t>
  </si>
  <si>
    <t>รวมหมวดงานประปาและระบบบสุขาภิบาล</t>
  </si>
  <si>
    <t>การคำนวณหาค่า Factor-F เฉลี่ย</t>
  </si>
  <si>
    <t>ตาราง Factor F  งานอาคาร</t>
  </si>
  <si>
    <t>หลักเกณฑ์การกำหนดราคากลางงานก่อสร้าง ตามประกาศคณะกรรมการราคากลาง</t>
  </si>
  <si>
    <t>เงินล่วงหน้าจ่าย</t>
  </si>
  <si>
    <t>และขึ้นทะเบียนผู้ประกอบการ ลงวันที่ ๑๙ ตุลาคม พ.ศ. ๒๕๖๐</t>
  </si>
  <si>
    <t>เงินประกันผลงานหัก</t>
  </si>
  <si>
    <t>ราคาค่าวัสดุและค่าแรงที่ประมาณราคาได้</t>
  </si>
  <si>
    <t>บาท</t>
  </si>
  <si>
    <t>ดอกเบี้ยเงินกู้</t>
  </si>
  <si>
    <t>Factor F =</t>
  </si>
  <si>
    <r>
      <t>D - ((D-E)*(A-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)/(</t>
    </r>
    <r>
      <rPr>
        <b/>
        <sz val="18"/>
        <color indexed="10"/>
        <rFont val="CordiaUPC"/>
        <family val="2"/>
        <charset val="222"/>
      </rPr>
      <t>C</t>
    </r>
    <r>
      <rPr>
        <b/>
        <sz val="18"/>
        <rFont val="CordiaUPC"/>
        <family val="2"/>
        <charset val="222"/>
      </rPr>
      <t>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))</t>
    </r>
  </si>
  <si>
    <t>ค่าภาษีมูลค่าเพิ่ม</t>
  </si>
  <si>
    <t>B</t>
  </si>
  <si>
    <t>B : ค่างานต้นทุนต่ำ</t>
  </si>
  <si>
    <t>Factor F</t>
  </si>
  <si>
    <t>A</t>
  </si>
  <si>
    <t>A : ค่างานต้นทุนที่ประมาณราคาได้</t>
  </si>
  <si>
    <t>(บาท)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</si>
  <si>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</si>
  <si>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</si>
  <si>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</si>
  <si>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</si>
  <si>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</si>
  <si>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</si>
  <si>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นำค่านี้ไปใช้ในการคำนวณ</t>
  </si>
  <si>
    <t>A * Factor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</si>
</sst>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(* #,##0.00_);_(* \(#,##0.00\);_(* &quot;-&quot;??_);_(@_)"/>
    <numFmt numFmtId="164" formatCode="_-* #,##0.00_-;\-* #,##0.00_-;_-* &quot;-&quot;??_-;_-@_-"/>
    <numFmt numFmtId="165" formatCode="\t&quot;฿&quot;#,##0_);[Red]\(\t&quot;฿&quot;#,##0\)"/>
    <numFmt numFmtId="166" formatCode="0.00000"/>
    <numFmt numFmtId="167" formatCode="_(* #,##0_);_(* \(#,##0\);_(* &quot;-&quot;??_);_(@_)"/>
    <numFmt numFmtId="168" formatCode="_-* #,##0_-;\-* #,##0_-;_-* &quot;-&quot;??_-;_-@_-"/>
    <numFmt numFmtId="169" formatCode="0.0000"/>
    <numFmt numFmtId="170" formatCode="#,##0.0_);\(#,##0.0\)"/>
    <numFmt numFmtId="171" formatCode="#,##0.0000"/>
    <numFmt numFmtId="172" formatCode="#,##0.0000;[Red]\-#,##0.0000"/>
    <numFmt numFmtId="173" formatCode="\t0.00E+00"/>
    <numFmt numFmtId="174" formatCode="&quot;฿&quot;\t#,##0_);\(&quot;฿&quot;\t#,##0\)"/>
    <numFmt numFmtId="175" formatCode="\ว\ว\/\ด\ด\/\ป\ป"/>
    <numFmt numFmtId="176" formatCode="dd\-mmm\-yy_)"/>
    <numFmt numFmtId="177" formatCode="#,##0\ &quot;F&quot;;[Red]\-#,##0\ &quot;F&quot;"/>
    <numFmt numFmtId="178" formatCode="0.0&quot;  &quot;"/>
    <numFmt numFmtId="179" formatCode="&quot;\&quot;#,##0;[Red]&quot;\&quot;\-#,##0"/>
    <numFmt numFmtId="180" formatCode="_ * #,##0_ ;_ * \-#,##0_ ;_ * &quot;-&quot;_ ;_ @_ "/>
    <numFmt numFmtId="181" formatCode="_ * #,##0.00_ ;_ * \-#,##0.00_ ;_ * &quot;-&quot;??_ ;_ @_ "/>
    <numFmt numFmtId="182" formatCode="_-* #,##0.0000_-;\-* #,##0.0000_-;_-* &quot;-&quot;??_-;_-@_-"/>
    <numFmt numFmtId="183" formatCode="_-* #,##0.00000_-;\-* #,##0.00000_-;_-* &quot;-&quot;??_-;_-@_-"/>
    <numFmt numFmtId="184" formatCode="#,##0.000;[Red]\-#,##0.000"/>
    <numFmt numFmtId="185" formatCode="_-* #,##0.000_-;\-* #,##0.000_-;_-* &quot;-&quot;??_-;_-@_-"/>
  </numFmts>
  <fonts count="70">
    <font>
      <sz val="12"/>
      <name val="EucrosiaUPC"/>
      <charset val="222"/>
    </font>
    <font>
      <sz val="12"/>
      <name val="EucrosiaUPC"/>
      <family val="1"/>
      <charset val="222"/>
    </font>
    <font>
      <sz val="12"/>
      <name val="EucrosiaUPC"/>
      <family val="1"/>
      <charset val="222"/>
    </font>
    <font>
      <b/>
      <sz val="18"/>
      <name val="CordiaUPC"/>
      <family val="2"/>
      <charset val="222"/>
    </font>
    <font>
      <b/>
      <sz val="14"/>
      <name val="CordiaUPC"/>
      <family val="2"/>
      <charset val="222"/>
    </font>
    <font>
      <sz val="14"/>
      <name val="AngsanaUPC"/>
      <family val="1"/>
      <charset val="222"/>
    </font>
    <font>
      <b/>
      <sz val="16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b/>
      <sz val="14"/>
      <color indexed="10"/>
      <name val="CordiaUPC"/>
      <family val="2"/>
      <charset val="222"/>
    </font>
    <font>
      <b/>
      <sz val="16"/>
      <name val="CordiaUPC"/>
      <family val="2"/>
      <charset val="222"/>
    </font>
    <font>
      <sz val="14"/>
      <name val="Cordia New"/>
      <family val="2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u/>
      <sz val="14"/>
      <color indexed="36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u/>
      <sz val="14"/>
      <color indexed="12"/>
      <name val="AngsanaUPC"/>
      <family val="1"/>
      <charset val="222"/>
    </font>
    <font>
      <sz val="14"/>
      <name val="Cordia New"/>
      <family val="3"/>
    </font>
    <font>
      <b/>
      <sz val="20"/>
      <name val="CordiaUPC"/>
      <family val="2"/>
      <charset val="222"/>
    </font>
    <font>
      <b/>
      <sz val="18"/>
      <color indexed="12"/>
      <name val="CordiaUPC"/>
      <family val="2"/>
      <charset val="222"/>
    </font>
    <font>
      <b/>
      <sz val="18"/>
      <color indexed="10"/>
      <name val="CordiaUPC"/>
      <family val="2"/>
      <charset val="222"/>
    </font>
    <font>
      <sz val="14"/>
      <color indexed="12"/>
      <name val="Cordia New"/>
      <family val="2"/>
    </font>
    <font>
      <b/>
      <sz val="14"/>
      <color indexed="12"/>
      <name val="CordiaUPC"/>
      <family val="2"/>
      <charset val="222"/>
    </font>
    <font>
      <b/>
      <sz val="14"/>
      <color indexed="21"/>
      <name val="CordiaUPC"/>
      <family val="2"/>
      <charset val="222"/>
    </font>
    <font>
      <b/>
      <i/>
      <sz val="14"/>
      <color indexed="12"/>
      <name val="CordiaUPC"/>
      <family val="2"/>
      <charset val="222"/>
    </font>
    <font>
      <b/>
      <i/>
      <sz val="18"/>
      <color indexed="8"/>
      <name val="CordiaUPC"/>
      <family val="2"/>
      <charset val="222"/>
    </font>
    <font>
      <b/>
      <sz val="14"/>
      <color indexed="61"/>
      <name val="CordiaUPC"/>
      <family val="2"/>
      <charset val="222"/>
    </font>
    <font>
      <b/>
      <sz val="24"/>
      <name val="CordiaUPC"/>
      <family val="2"/>
      <charset val="222"/>
    </font>
    <font>
      <b/>
      <sz val="14"/>
      <name val="Cordia New"/>
      <family val="2"/>
    </font>
    <font>
      <b/>
      <sz val="16"/>
      <color indexed="12"/>
      <name val="CordiaUPC"/>
      <family val="2"/>
      <charset val="222"/>
    </font>
    <font>
      <b/>
      <sz val="14"/>
      <color indexed="10"/>
      <name val="Cordia New"/>
      <family val="2"/>
    </font>
    <font>
      <i/>
      <sz val="14"/>
      <name val="CordiaUPC"/>
      <family val="2"/>
      <charset val="222"/>
    </font>
    <font>
      <sz val="11"/>
      <color indexed="8"/>
      <name val="Tahoma"/>
      <family val="2"/>
    </font>
    <font>
      <sz val="8"/>
      <name val="EucrosiaUPC"/>
      <family val="1"/>
    </font>
    <font>
      <sz val="12"/>
      <name val="EucrosiaUPC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b/>
      <u/>
      <sz val="14"/>
      <color indexed="8"/>
      <name val="TH SarabunPSK"/>
      <family val="2"/>
    </font>
    <font>
      <b/>
      <sz val="14"/>
      <color indexed="8"/>
      <name val="TH SarabunPSK"/>
      <family val="2"/>
    </font>
    <font>
      <u/>
      <sz val="14"/>
      <name val="TH SarabunPSK"/>
      <family val="2"/>
    </font>
    <font>
      <sz val="12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5"/>
      <name val="TH SarabunPSK"/>
      <family val="2"/>
    </font>
    <font>
      <b/>
      <sz val="14"/>
      <color indexed="1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4"/>
      <color theme="1"/>
      <name val="Cordia New"/>
      <family val="2"/>
    </font>
    <font>
      <sz val="12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11" fillId="0" borderId="0">
      <alignment vertical="center"/>
    </xf>
    <xf numFmtId="17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0" fontId="13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6" fillId="0" borderId="0"/>
    <xf numFmtId="0" fontId="17" fillId="0" borderId="0"/>
    <xf numFmtId="9" fontId="13" fillId="2" borderId="0"/>
    <xf numFmtId="0" fontId="13" fillId="0" borderId="0" applyFill="0" applyBorder="0" applyAlignment="0"/>
    <xf numFmtId="170" fontId="14" fillId="0" borderId="0" applyFill="0" applyBorder="0" applyAlignment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5" fontId="15" fillId="0" borderId="0" applyFill="0" applyBorder="0" applyAlignment="0"/>
    <xf numFmtId="178" fontId="15" fillId="0" borderId="0" applyFill="0" applyBorder="0" applyAlignment="0"/>
    <xf numFmtId="170" fontId="14" fillId="0" borderId="0" applyFill="0" applyBorder="0" applyAlignment="0"/>
    <xf numFmtId="175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14" fontId="20" fillId="0" borderId="0" applyFill="0" applyBorder="0" applyAlignment="0"/>
    <xf numFmtId="175" fontId="15" fillId="0" borderId="0" applyFill="0" applyBorder="0" applyAlignment="0"/>
    <xf numFmtId="170" fontId="14" fillId="0" borderId="0" applyFill="0" applyBorder="0" applyAlignment="0"/>
    <xf numFmtId="175" fontId="15" fillId="0" borderId="0" applyFill="0" applyBorder="0" applyAlignment="0"/>
    <xf numFmtId="178" fontId="15" fillId="0" borderId="0" applyFill="0" applyBorder="0" applyAlignment="0"/>
    <xf numFmtId="170" fontId="14" fillId="0" borderId="0" applyFill="0" applyBorder="0" applyAlignment="0"/>
    <xf numFmtId="38" fontId="22" fillId="3" borderId="0" applyNumberFormat="0" applyBorder="0" applyAlignment="0" applyProtection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10" fontId="22" fillId="4" borderId="3" applyNumberFormat="0" applyBorder="0" applyAlignment="0" applyProtection="0"/>
    <xf numFmtId="175" fontId="15" fillId="0" borderId="0" applyFill="0" applyBorder="0" applyAlignment="0"/>
    <xf numFmtId="170" fontId="14" fillId="0" borderId="0" applyFill="0" applyBorder="0" applyAlignment="0"/>
    <xf numFmtId="175" fontId="15" fillId="0" borderId="0" applyFill="0" applyBorder="0" applyAlignment="0"/>
    <xf numFmtId="178" fontId="15" fillId="0" borderId="0" applyFill="0" applyBorder="0" applyAlignment="0"/>
    <xf numFmtId="170" fontId="14" fillId="0" borderId="0" applyFill="0" applyBorder="0" applyAlignment="0"/>
    <xf numFmtId="177" fontId="1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13" fillId="0" borderId="0" applyFont="0" applyFill="0" applyBorder="0" applyAlignment="0" applyProtection="0"/>
    <xf numFmtId="175" fontId="15" fillId="0" borderId="0" applyFill="0" applyBorder="0" applyAlignment="0"/>
    <xf numFmtId="170" fontId="14" fillId="0" borderId="0" applyFill="0" applyBorder="0" applyAlignment="0"/>
    <xf numFmtId="175" fontId="15" fillId="0" borderId="0" applyFill="0" applyBorder="0" applyAlignment="0"/>
    <xf numFmtId="178" fontId="15" fillId="0" borderId="0" applyFill="0" applyBorder="0" applyAlignment="0"/>
    <xf numFmtId="170" fontId="14" fillId="0" borderId="0" applyFill="0" applyBorder="0" applyAlignment="0"/>
    <xf numFmtId="49" fontId="20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57" fillId="0" borderId="0"/>
    <xf numFmtId="0" fontId="5" fillId="0" borderId="0"/>
    <xf numFmtId="0" fontId="2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663">
    <xf numFmtId="0" fontId="0" fillId="0" borderId="0" xfId="0"/>
    <xf numFmtId="40" fontId="4" fillId="0" borderId="0" xfId="61" applyFont="1"/>
    <xf numFmtId="40" fontId="4" fillId="0" borderId="5" xfId="61" applyFont="1" applyBorder="1"/>
    <xf numFmtId="40" fontId="4" fillId="0" borderId="6" xfId="61" applyFont="1" applyBorder="1"/>
    <xf numFmtId="40" fontId="4" fillId="0" borderId="8" xfId="61" applyFont="1" applyBorder="1"/>
    <xf numFmtId="40" fontId="37" fillId="0" borderId="7" xfId="61" applyFont="1" applyBorder="1"/>
    <xf numFmtId="40" fontId="4" fillId="0" borderId="0" xfId="61" applyFont="1" applyBorder="1"/>
    <xf numFmtId="168" fontId="9" fillId="5" borderId="3" xfId="61" applyNumberFormat="1" applyFont="1" applyFill="1" applyBorder="1"/>
    <xf numFmtId="40" fontId="3" fillId="0" borderId="7" xfId="61" applyFont="1" applyBorder="1" applyAlignment="1">
      <alignment horizontal="center" vertical="center"/>
    </xf>
    <xf numFmtId="40" fontId="4" fillId="0" borderId="7" xfId="61" applyFont="1" applyBorder="1"/>
    <xf numFmtId="40" fontId="29" fillId="0" borderId="9" xfId="61" applyFont="1" applyBorder="1"/>
    <xf numFmtId="40" fontId="30" fillId="0" borderId="7" xfId="61" applyFont="1" applyBorder="1" applyAlignment="1">
      <alignment horizontal="right"/>
    </xf>
    <xf numFmtId="168" fontId="39" fillId="7" borderId="11" xfId="61" applyNumberFormat="1" applyFont="1" applyFill="1" applyBorder="1" applyProtection="1">
      <protection hidden="1"/>
    </xf>
    <xf numFmtId="40" fontId="30" fillId="0" borderId="0" xfId="61" applyFont="1" applyBorder="1"/>
    <xf numFmtId="40" fontId="4" fillId="0" borderId="7" xfId="61" applyFont="1" applyBorder="1" applyAlignment="1">
      <alignment horizontal="right"/>
    </xf>
    <xf numFmtId="168" fontId="4" fillId="7" borderId="3" xfId="61" applyNumberFormat="1" applyFont="1" applyFill="1" applyBorder="1"/>
    <xf numFmtId="40" fontId="31" fillId="0" borderId="7" xfId="61" applyFont="1" applyBorder="1" applyAlignment="1">
      <alignment horizontal="right"/>
    </xf>
    <xf numFmtId="168" fontId="39" fillId="7" borderId="15" xfId="61" applyNumberFormat="1" applyFont="1" applyFill="1" applyBorder="1"/>
    <xf numFmtId="40" fontId="31" fillId="0" borderId="0" xfId="61" applyFont="1" applyFill="1" applyBorder="1"/>
    <xf numFmtId="40" fontId="7" fillId="0" borderId="7" xfId="61" applyFont="1" applyBorder="1" applyAlignment="1">
      <alignment horizontal="right"/>
    </xf>
    <xf numFmtId="182" fontId="32" fillId="7" borderId="3" xfId="61" applyNumberFormat="1" applyFont="1" applyFill="1" applyBorder="1"/>
    <xf numFmtId="182" fontId="33" fillId="2" borderId="18" xfId="61" applyNumberFormat="1" applyFont="1" applyFill="1" applyBorder="1"/>
    <xf numFmtId="183" fontId="8" fillId="0" borderId="0" xfId="61" applyNumberFormat="1" applyFont="1" applyBorder="1"/>
    <xf numFmtId="168" fontId="6" fillId="0" borderId="3" xfId="61" applyNumberFormat="1" applyFont="1" applyBorder="1"/>
    <xf numFmtId="40" fontId="34" fillId="0" borderId="7" xfId="61" applyFont="1" applyBorder="1" applyAlignment="1">
      <alignment horizontal="right"/>
    </xf>
    <xf numFmtId="168" fontId="37" fillId="0" borderId="0" xfId="61" applyNumberFormat="1" applyFont="1" applyBorder="1"/>
    <xf numFmtId="183" fontId="8" fillId="0" borderId="8" xfId="61" applyNumberFormat="1" applyFont="1" applyBorder="1"/>
    <xf numFmtId="168" fontId="37" fillId="0" borderId="8" xfId="61" applyNumberFormat="1" applyFont="1" applyBorder="1"/>
    <xf numFmtId="40" fontId="4" fillId="0" borderId="19" xfId="61" applyFont="1" applyBorder="1"/>
    <xf numFmtId="40" fontId="4" fillId="0" borderId="20" xfId="61" applyFont="1" applyBorder="1"/>
    <xf numFmtId="183" fontId="8" fillId="0" borderId="21" xfId="61" applyNumberFormat="1" applyFont="1" applyBorder="1"/>
    <xf numFmtId="40" fontId="44" fillId="0" borderId="15" xfId="61" applyFont="1" applyFill="1" applyBorder="1" applyAlignment="1">
      <alignment horizontal="center"/>
    </xf>
    <xf numFmtId="0" fontId="44" fillId="0" borderId="29" xfId="0" applyFont="1" applyFill="1" applyBorder="1" applyAlignment="1">
      <alignment horizontal="center"/>
    </xf>
    <xf numFmtId="0" fontId="44" fillId="0" borderId="0" xfId="0" applyFont="1" applyFill="1" applyBorder="1" applyAlignment="1"/>
    <xf numFmtId="40" fontId="44" fillId="0" borderId="29" xfId="61" applyFont="1" applyFill="1" applyBorder="1" applyAlignment="1">
      <alignment horizontal="center"/>
    </xf>
    <xf numFmtId="0" fontId="44" fillId="0" borderId="22" xfId="0" applyFont="1" applyFill="1" applyBorder="1" applyAlignment="1">
      <alignment horizontal="center"/>
    </xf>
    <xf numFmtId="0" fontId="46" fillId="0" borderId="22" xfId="0" applyFont="1" applyFill="1" applyBorder="1" applyAlignment="1">
      <alignment horizontal="center"/>
    </xf>
    <xf numFmtId="0" fontId="46" fillId="0" borderId="32" xfId="0" applyFont="1" applyFill="1" applyBorder="1" applyAlignment="1"/>
    <xf numFmtId="0" fontId="46" fillId="0" borderId="7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40" fontId="44" fillId="0" borderId="22" xfId="61" applyFont="1" applyFill="1" applyBorder="1" applyAlignment="1">
      <alignment horizontal="center"/>
    </xf>
    <xf numFmtId="0" fontId="44" fillId="0" borderId="32" xfId="0" applyFont="1" applyFill="1" applyBorder="1" applyAlignment="1">
      <alignment horizontal="center"/>
    </xf>
    <xf numFmtId="0" fontId="44" fillId="0" borderId="33" xfId="0" applyFont="1" applyFill="1" applyBorder="1" applyAlignment="1">
      <alignment horizontal="center"/>
    </xf>
    <xf numFmtId="40" fontId="44" fillId="0" borderId="8" xfId="61" applyFont="1" applyFill="1" applyBorder="1" applyAlignment="1">
      <alignment horizontal="center"/>
    </xf>
    <xf numFmtId="0" fontId="46" fillId="0" borderId="32" xfId="0" applyFont="1" applyFill="1" applyBorder="1" applyAlignment="1">
      <alignment horizontal="right"/>
    </xf>
    <xf numFmtId="0" fontId="44" fillId="0" borderId="32" xfId="0" applyFont="1" applyFill="1" applyBorder="1" applyAlignment="1"/>
    <xf numFmtId="40" fontId="44" fillId="0" borderId="33" xfId="61" applyFont="1" applyFill="1" applyBorder="1" applyAlignment="1">
      <alignment horizontal="center"/>
    </xf>
    <xf numFmtId="0" fontId="44" fillId="0" borderId="22" xfId="0" applyFont="1" applyFill="1" applyBorder="1" applyAlignment="1">
      <alignment horizontal="right"/>
    </xf>
    <xf numFmtId="0" fontId="44" fillId="0" borderId="34" xfId="0" applyFont="1" applyFill="1" applyBorder="1" applyAlignment="1">
      <alignment horizontal="center"/>
    </xf>
    <xf numFmtId="0" fontId="44" fillId="0" borderId="33" xfId="0" applyFont="1" applyFill="1" applyBorder="1" applyAlignment="1"/>
    <xf numFmtId="0" fontId="44" fillId="0" borderId="32" xfId="0" applyFont="1" applyFill="1" applyBorder="1" applyAlignment="1">
      <alignment horizontal="right"/>
    </xf>
    <xf numFmtId="40" fontId="44" fillId="0" borderId="32" xfId="61" applyFont="1" applyFill="1" applyBorder="1" applyAlignment="1">
      <alignment horizontal="center"/>
    </xf>
    <xf numFmtId="0" fontId="44" fillId="0" borderId="3" xfId="0" applyFont="1" applyFill="1" applyBorder="1" applyAlignment="1">
      <alignment horizontal="center"/>
    </xf>
    <xf numFmtId="0" fontId="44" fillId="0" borderId="15" xfId="0" applyFont="1" applyFill="1" applyBorder="1" applyAlignment="1" applyProtection="1">
      <alignment horizontal="centerContinuous" vertical="center"/>
      <protection locked="0"/>
    </xf>
    <xf numFmtId="0" fontId="44" fillId="0" borderId="15" xfId="0" quotePrefix="1" applyFont="1" applyFill="1" applyBorder="1" applyAlignment="1" applyProtection="1">
      <alignment horizontal="centerContinuous" vertical="center"/>
      <protection locked="0"/>
    </xf>
    <xf numFmtId="0" fontId="44" fillId="0" borderId="15" xfId="0" applyFont="1" applyFill="1" applyBorder="1" applyAlignment="1">
      <alignment horizontal="centerContinuous" vertical="center"/>
    </xf>
    <xf numFmtId="40" fontId="44" fillId="0" borderId="8" xfId="61" applyFont="1" applyFill="1" applyBorder="1" applyAlignment="1">
      <alignment horizontal="center" vertical="center"/>
    </xf>
    <xf numFmtId="0" fontId="44" fillId="0" borderId="0" xfId="0" applyFont="1" applyFill="1"/>
    <xf numFmtId="38" fontId="46" fillId="0" borderId="0" xfId="61" applyNumberFormat="1" applyFont="1" applyFill="1"/>
    <xf numFmtId="0" fontId="46" fillId="0" borderId="0" xfId="0" applyFont="1" applyFill="1"/>
    <xf numFmtId="0" fontId="44" fillId="0" borderId="0" xfId="0" applyFont="1" applyFill="1" applyBorder="1"/>
    <xf numFmtId="0" fontId="46" fillId="0" borderId="0" xfId="0" applyFont="1" applyBorder="1" applyAlignment="1">
      <alignment vertical="center"/>
    </xf>
    <xf numFmtId="0" fontId="46" fillId="0" borderId="34" xfId="0" applyFont="1" applyFill="1" applyBorder="1" applyAlignment="1">
      <alignment horizontal="center"/>
    </xf>
    <xf numFmtId="0" fontId="46" fillId="0" borderId="33" xfId="0" applyFont="1" applyFill="1" applyBorder="1" applyAlignment="1"/>
    <xf numFmtId="0" fontId="46" fillId="0" borderId="33" xfId="0" applyFont="1" applyFill="1" applyBorder="1" applyAlignment="1">
      <alignment horizontal="center"/>
    </xf>
    <xf numFmtId="0" fontId="46" fillId="0" borderId="33" xfId="0" applyFont="1" applyFill="1" applyBorder="1" applyAlignment="1">
      <alignment horizontal="right"/>
    </xf>
    <xf numFmtId="0" fontId="46" fillId="0" borderId="3" xfId="0" applyFont="1" applyFill="1" applyBorder="1" applyAlignment="1">
      <alignment horizontal="center"/>
    </xf>
    <xf numFmtId="0" fontId="46" fillId="0" borderId="3" xfId="0" applyFont="1" applyFill="1" applyBorder="1" applyAlignment="1"/>
    <xf numFmtId="0" fontId="46" fillId="0" borderId="24" xfId="0" applyFont="1" applyFill="1" applyBorder="1" applyAlignment="1">
      <alignment horizontal="center"/>
    </xf>
    <xf numFmtId="40" fontId="44" fillId="0" borderId="17" xfId="61" applyFont="1" applyFill="1" applyBorder="1" applyAlignment="1">
      <alignment horizontal="center"/>
    </xf>
    <xf numFmtId="0" fontId="46" fillId="0" borderId="17" xfId="0" applyFont="1" applyFill="1" applyBorder="1" applyAlignment="1">
      <alignment horizontal="right"/>
    </xf>
    <xf numFmtId="3" fontId="44" fillId="0" borderId="32" xfId="0" applyNumberFormat="1" applyFont="1" applyFill="1" applyBorder="1" applyAlignment="1">
      <alignment horizontal="center" vertical="center"/>
    </xf>
    <xf numFmtId="3" fontId="46" fillId="0" borderId="32" xfId="0" applyNumberFormat="1" applyFont="1" applyFill="1" applyBorder="1" applyAlignment="1">
      <alignment horizontal="center" vertical="center"/>
    </xf>
    <xf numFmtId="0" fontId="46" fillId="0" borderId="34" xfId="0" applyFont="1" applyFill="1" applyBorder="1" applyAlignment="1"/>
    <xf numFmtId="0" fontId="46" fillId="0" borderId="8" xfId="0" applyFont="1" applyFill="1" applyBorder="1" applyAlignment="1">
      <alignment horizontal="right"/>
    </xf>
    <xf numFmtId="38" fontId="47" fillId="7" borderId="32" xfId="61" applyNumberFormat="1" applyFont="1" applyFill="1" applyBorder="1" applyAlignment="1" applyProtection="1">
      <alignment horizontal="center"/>
    </xf>
    <xf numFmtId="164" fontId="46" fillId="0" borderId="32" xfId="62" applyNumberFormat="1" applyFont="1" applyBorder="1" applyAlignment="1">
      <alignment horizontal="center" vertical="center"/>
    </xf>
    <xf numFmtId="164" fontId="48" fillId="0" borderId="32" xfId="62" applyNumberFormat="1" applyFont="1" applyBorder="1" applyAlignment="1">
      <alignment horizontal="center" vertical="center"/>
    </xf>
    <xf numFmtId="168" fontId="46" fillId="0" borderId="32" xfId="62" applyNumberFormat="1" applyFont="1" applyBorder="1" applyAlignment="1">
      <alignment horizontal="center" vertical="center"/>
    </xf>
    <xf numFmtId="38" fontId="49" fillId="7" borderId="39" xfId="61" applyNumberFormat="1" applyFont="1" applyFill="1" applyBorder="1" applyAlignment="1" applyProtection="1">
      <alignment horizontal="left"/>
    </xf>
    <xf numFmtId="38" fontId="47" fillId="0" borderId="35" xfId="61" applyNumberFormat="1" applyFont="1" applyFill="1" applyBorder="1" applyAlignment="1" applyProtection="1">
      <alignment horizontal="center"/>
    </xf>
    <xf numFmtId="0" fontId="47" fillId="7" borderId="40" xfId="0" applyFont="1" applyFill="1" applyBorder="1" applyAlignment="1">
      <alignment horizontal="left"/>
    </xf>
    <xf numFmtId="185" fontId="46" fillId="0" borderId="32" xfId="62" applyNumberFormat="1" applyFont="1" applyBorder="1" applyAlignment="1">
      <alignment horizontal="center" vertical="center"/>
    </xf>
    <xf numFmtId="38" fontId="47" fillId="7" borderId="32" xfId="61" applyNumberFormat="1" applyFont="1" applyFill="1" applyBorder="1" applyAlignment="1" applyProtection="1">
      <alignment horizontal="left"/>
    </xf>
    <xf numFmtId="38" fontId="47" fillId="7" borderId="32" xfId="61" applyNumberFormat="1" applyFont="1" applyFill="1" applyBorder="1" applyProtection="1"/>
    <xf numFmtId="3" fontId="46" fillId="0" borderId="32" xfId="0" applyNumberFormat="1" applyFont="1" applyFill="1" applyBorder="1" applyAlignment="1">
      <alignment vertical="center"/>
    </xf>
    <xf numFmtId="38" fontId="47" fillId="0" borderId="32" xfId="61" applyNumberFormat="1" applyFont="1" applyFill="1" applyBorder="1" applyAlignment="1" applyProtection="1">
      <alignment horizontal="center"/>
    </xf>
    <xf numFmtId="3" fontId="47" fillId="7" borderId="39" xfId="0" applyNumberFormat="1" applyFont="1" applyFill="1" applyBorder="1" applyAlignment="1"/>
    <xf numFmtId="3" fontId="47" fillId="7" borderId="22" xfId="0" applyNumberFormat="1" applyFont="1" applyFill="1" applyBorder="1" applyAlignment="1">
      <alignment horizontal="right"/>
    </xf>
    <xf numFmtId="3" fontId="47" fillId="7" borderId="23" xfId="0" applyNumberFormat="1" applyFont="1" applyFill="1" applyBorder="1" applyAlignment="1"/>
    <xf numFmtId="43" fontId="46" fillId="7" borderId="32" xfId="0" applyNumberFormat="1" applyFont="1" applyFill="1" applyBorder="1" applyAlignment="1" applyProtection="1">
      <alignment horizontal="right"/>
    </xf>
    <xf numFmtId="43" fontId="46" fillId="7" borderId="39" xfId="0" applyNumberFormat="1" applyFont="1" applyFill="1" applyBorder="1" applyAlignment="1">
      <alignment horizontal="right"/>
    </xf>
    <xf numFmtId="184" fontId="47" fillId="7" borderId="32" xfId="61" applyNumberFormat="1" applyFont="1" applyFill="1" applyBorder="1" applyProtection="1"/>
    <xf numFmtId="43" fontId="46" fillId="7" borderId="32" xfId="0" applyNumberFormat="1" applyFont="1" applyFill="1" applyBorder="1" applyProtection="1"/>
    <xf numFmtId="3" fontId="46" fillId="0" borderId="32" xfId="0" applyNumberFormat="1" applyFont="1" applyFill="1" applyBorder="1" applyAlignment="1">
      <alignment horizontal="right" vertical="center"/>
    </xf>
    <xf numFmtId="40" fontId="46" fillId="0" borderId="32" xfId="61" applyFont="1" applyFill="1" applyBorder="1" applyAlignment="1">
      <alignment vertical="center"/>
    </xf>
    <xf numFmtId="3" fontId="45" fillId="0" borderId="35" xfId="0" applyNumberFormat="1" applyFont="1" applyFill="1" applyBorder="1" applyAlignment="1">
      <alignment horizontal="left" vertical="center"/>
    </xf>
    <xf numFmtId="0" fontId="46" fillId="0" borderId="38" xfId="0" applyFont="1" applyFill="1" applyBorder="1" applyAlignment="1" applyProtection="1">
      <alignment horizontal="center"/>
    </xf>
    <xf numFmtId="168" fontId="44" fillId="0" borderId="0" xfId="0" applyNumberFormat="1" applyFont="1" applyFill="1"/>
    <xf numFmtId="3" fontId="46" fillId="0" borderId="0" xfId="0" applyNumberFormat="1" applyFont="1" applyFill="1" applyAlignment="1">
      <alignment horizontal="right"/>
    </xf>
    <xf numFmtId="3" fontId="46" fillId="0" borderId="0" xfId="0" applyNumberFormat="1" applyFont="1" applyFill="1"/>
    <xf numFmtId="40" fontId="46" fillId="0" borderId="32" xfId="61" applyFont="1" applyFill="1" applyBorder="1" applyAlignment="1">
      <alignment horizontal="center" vertical="center"/>
    </xf>
    <xf numFmtId="38" fontId="50" fillId="0" borderId="32" xfId="61" applyNumberFormat="1" applyFont="1" applyFill="1" applyBorder="1" applyAlignment="1" applyProtection="1">
      <alignment horizontal="center"/>
    </xf>
    <xf numFmtId="38" fontId="50" fillId="7" borderId="32" xfId="61" applyNumberFormat="1" applyFont="1" applyFill="1" applyBorder="1"/>
    <xf numFmtId="38" fontId="50" fillId="7" borderId="32" xfId="61" applyNumberFormat="1" applyFont="1" applyFill="1" applyBorder="1" applyAlignment="1" applyProtection="1">
      <alignment horizontal="left"/>
    </xf>
    <xf numFmtId="38" fontId="50" fillId="7" borderId="32" xfId="61" applyNumberFormat="1" applyFont="1" applyFill="1" applyBorder="1" applyProtection="1"/>
    <xf numFmtId="3" fontId="44" fillId="0" borderId="32" xfId="0" applyNumberFormat="1" applyFont="1" applyFill="1" applyBorder="1" applyAlignment="1">
      <alignment vertical="center"/>
    </xf>
    <xf numFmtId="38" fontId="44" fillId="0" borderId="0" xfId="61" applyNumberFormat="1" applyFont="1" applyFill="1"/>
    <xf numFmtId="3" fontId="44" fillId="0" borderId="0" xfId="0" applyNumberFormat="1" applyFont="1" applyFill="1" applyAlignment="1">
      <alignment horizontal="right"/>
    </xf>
    <xf numFmtId="3" fontId="44" fillId="0" borderId="0" xfId="0" applyNumberFormat="1" applyFont="1" applyFill="1"/>
    <xf numFmtId="38" fontId="47" fillId="0" borderId="22" xfId="61" applyNumberFormat="1" applyFont="1" applyFill="1" applyBorder="1" applyProtection="1"/>
    <xf numFmtId="164" fontId="44" fillId="0" borderId="32" xfId="62" applyNumberFormat="1" applyFont="1" applyBorder="1" applyAlignment="1">
      <alignment horizontal="center" vertical="center"/>
    </xf>
    <xf numFmtId="164" fontId="44" fillId="0" borderId="32" xfId="62" applyNumberFormat="1" applyFont="1" applyFill="1" applyBorder="1" applyAlignment="1">
      <alignment horizontal="center" vertical="center"/>
    </xf>
    <xf numFmtId="164" fontId="46" fillId="0" borderId="32" xfId="62" applyNumberFormat="1" applyFont="1" applyFill="1" applyBorder="1" applyAlignment="1">
      <alignment horizontal="center" vertical="center"/>
    </xf>
    <xf numFmtId="3" fontId="44" fillId="0" borderId="22" xfId="0" applyNumberFormat="1" applyFont="1" applyFill="1" applyBorder="1" applyAlignment="1">
      <alignment horizontal="center" vertical="center"/>
    </xf>
    <xf numFmtId="0" fontId="46" fillId="0" borderId="39" xfId="0" applyFont="1" applyFill="1" applyBorder="1" applyAlignment="1" applyProtection="1">
      <alignment horizontal="centerContinuous"/>
    </xf>
    <xf numFmtId="3" fontId="46" fillId="0" borderId="22" xfId="0" applyNumberFormat="1" applyFont="1" applyFill="1" applyBorder="1" applyAlignment="1">
      <alignment horizontal="center" vertical="center"/>
    </xf>
    <xf numFmtId="3" fontId="46" fillId="0" borderId="22" xfId="0" applyNumberFormat="1" applyFont="1" applyFill="1" applyBorder="1" applyAlignment="1">
      <alignment vertical="center"/>
    </xf>
    <xf numFmtId="3" fontId="46" fillId="0" borderId="22" xfId="0" applyNumberFormat="1" applyFont="1" applyFill="1" applyBorder="1" applyAlignment="1">
      <alignment horizontal="right" vertical="center"/>
    </xf>
    <xf numFmtId="40" fontId="46" fillId="0" borderId="22" xfId="61" applyFont="1" applyFill="1" applyBorder="1" applyAlignment="1">
      <alignment vertical="center"/>
    </xf>
    <xf numFmtId="3" fontId="46" fillId="0" borderId="41" xfId="0" applyNumberFormat="1" applyFont="1" applyFill="1" applyBorder="1" applyAlignment="1">
      <alignment horizontal="right" vertical="center"/>
    </xf>
    <xf numFmtId="3" fontId="46" fillId="0" borderId="23" xfId="0" applyNumberFormat="1" applyFont="1" applyFill="1" applyBorder="1" applyAlignment="1">
      <alignment vertical="center"/>
    </xf>
    <xf numFmtId="38" fontId="47" fillId="0" borderId="22" xfId="61" applyNumberFormat="1" applyFont="1" applyFill="1" applyBorder="1" applyAlignment="1" applyProtection="1">
      <alignment horizontal="center"/>
    </xf>
    <xf numFmtId="40" fontId="47" fillId="0" borderId="22" xfId="61" applyNumberFormat="1" applyFont="1" applyFill="1" applyBorder="1" applyProtection="1"/>
    <xf numFmtId="38" fontId="47" fillId="7" borderId="22" xfId="61" applyNumberFormat="1" applyFont="1" applyFill="1" applyBorder="1" applyAlignment="1" applyProtection="1">
      <alignment horizontal="center"/>
    </xf>
    <xf numFmtId="168" fontId="46" fillId="0" borderId="22" xfId="62" applyNumberFormat="1" applyFont="1" applyBorder="1" applyAlignment="1">
      <alignment horizontal="center" vertical="center"/>
    </xf>
    <xf numFmtId="164" fontId="46" fillId="0" borderId="41" xfId="62" applyNumberFormat="1" applyFont="1" applyBorder="1" applyAlignment="1">
      <alignment horizontal="center" vertical="center"/>
    </xf>
    <xf numFmtId="164" fontId="46" fillId="0" borderId="22" xfId="62" applyNumberFormat="1" applyFont="1" applyBorder="1" applyAlignment="1">
      <alignment horizontal="center" vertical="center"/>
    </xf>
    <xf numFmtId="164" fontId="48" fillId="0" borderId="23" xfId="62" applyNumberFormat="1" applyFont="1" applyBorder="1" applyAlignment="1">
      <alignment horizontal="center" vertical="center"/>
    </xf>
    <xf numFmtId="0" fontId="46" fillId="0" borderId="0" xfId="0" applyFont="1" applyFill="1" applyBorder="1"/>
    <xf numFmtId="0" fontId="46" fillId="0" borderId="0" xfId="0" applyFont="1" applyFill="1" applyAlignment="1">
      <alignment horizontal="right"/>
    </xf>
    <xf numFmtId="40" fontId="46" fillId="0" borderId="0" xfId="61" applyFont="1" applyFill="1" applyAlignment="1">
      <alignment horizontal="right"/>
    </xf>
    <xf numFmtId="0" fontId="46" fillId="0" borderId="0" xfId="0" applyFont="1" applyFill="1" applyBorder="1" applyAlignment="1" applyProtection="1">
      <alignment horizontal="center" vertical="center"/>
      <protection locked="0"/>
    </xf>
    <xf numFmtId="0" fontId="46" fillId="0" borderId="0" xfId="0" applyFont="1" applyBorder="1" applyAlignment="1">
      <alignment horizontal="center" vertical="center"/>
    </xf>
    <xf numFmtId="168" fontId="46" fillId="0" borderId="0" xfId="61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164" fontId="46" fillId="0" borderId="0" xfId="61" applyNumberFormat="1" applyFont="1" applyFill="1" applyBorder="1" applyAlignment="1">
      <alignment vertical="center"/>
    </xf>
    <xf numFmtId="164" fontId="46" fillId="0" borderId="0" xfId="0" applyNumberFormat="1" applyFont="1" applyFill="1" applyBorder="1" applyAlignment="1">
      <alignment vertical="center"/>
    </xf>
    <xf numFmtId="2" fontId="46" fillId="0" borderId="0" xfId="0" applyNumberFormat="1" applyFont="1" applyFill="1" applyBorder="1" applyAlignment="1" applyProtection="1">
      <alignment horizontal="center" vertical="center"/>
      <protection locked="0"/>
    </xf>
    <xf numFmtId="164" fontId="46" fillId="0" borderId="0" xfId="61" applyNumberFormat="1" applyFont="1" applyBorder="1" applyAlignment="1">
      <alignment vertical="center"/>
    </xf>
    <xf numFmtId="164" fontId="46" fillId="0" borderId="0" xfId="0" applyNumberFormat="1" applyFont="1" applyBorder="1" applyAlignment="1">
      <alignment vertical="center"/>
    </xf>
    <xf numFmtId="38" fontId="46" fillId="0" borderId="0" xfId="61" applyNumberFormat="1" applyFont="1" applyFill="1" applyBorder="1"/>
    <xf numFmtId="3" fontId="47" fillId="7" borderId="38" xfId="0" applyNumberFormat="1" applyFont="1" applyFill="1" applyBorder="1" applyAlignment="1"/>
    <xf numFmtId="3" fontId="47" fillId="7" borderId="32" xfId="0" applyNumberFormat="1" applyFont="1" applyFill="1" applyBorder="1" applyAlignment="1">
      <alignment horizontal="right"/>
    </xf>
    <xf numFmtId="3" fontId="47" fillId="7" borderId="40" xfId="0" applyNumberFormat="1" applyFont="1" applyFill="1" applyBorder="1" applyAlignment="1"/>
    <xf numFmtId="164" fontId="48" fillId="0" borderId="22" xfId="62" applyNumberFormat="1" applyFont="1" applyBorder="1" applyAlignment="1">
      <alignment horizontal="center" vertical="center"/>
    </xf>
    <xf numFmtId="0" fontId="50" fillId="0" borderId="26" xfId="0" applyFont="1" applyFill="1" applyBorder="1" applyAlignment="1">
      <alignment horizontal="centerContinuous"/>
    </xf>
    <xf numFmtId="0" fontId="44" fillId="0" borderId="26" xfId="0" applyFont="1" applyFill="1" applyBorder="1" applyAlignment="1">
      <alignment horizontal="left"/>
    </xf>
    <xf numFmtId="0" fontId="50" fillId="0" borderId="3" xfId="0" applyFont="1" applyFill="1" applyBorder="1" applyAlignment="1">
      <alignment horizontal="center" vertical="center"/>
    </xf>
    <xf numFmtId="0" fontId="50" fillId="0" borderId="24" xfId="0" applyFont="1" applyFill="1" applyBorder="1" applyAlignment="1" applyProtection="1">
      <alignment horizontal="center" vertical="center"/>
      <protection locked="0"/>
    </xf>
    <xf numFmtId="0" fontId="50" fillId="0" borderId="3" xfId="0" applyFont="1" applyFill="1" applyBorder="1" applyAlignment="1" applyProtection="1">
      <alignment horizontal="center" vertical="center"/>
      <protection locked="0"/>
    </xf>
    <xf numFmtId="0" fontId="47" fillId="0" borderId="22" xfId="0" applyFont="1" applyFill="1" applyBorder="1" applyAlignment="1">
      <alignment horizontal="center" vertical="center"/>
    </xf>
    <xf numFmtId="3" fontId="47" fillId="0" borderId="22" xfId="0" applyNumberFormat="1" applyFont="1" applyFill="1" applyBorder="1" applyAlignment="1">
      <alignment horizontal="right"/>
    </xf>
    <xf numFmtId="172" fontId="47" fillId="0" borderId="22" xfId="61" applyNumberFormat="1" applyFont="1" applyFill="1" applyBorder="1" applyAlignment="1">
      <alignment horizontal="right"/>
    </xf>
    <xf numFmtId="3" fontId="47" fillId="0" borderId="22" xfId="0" applyNumberFormat="1" applyFont="1" applyFill="1" applyBorder="1" applyAlignment="1">
      <alignment horizontal="center"/>
    </xf>
    <xf numFmtId="0" fontId="47" fillId="0" borderId="22" xfId="0" applyFont="1" applyFill="1" applyBorder="1" applyAlignment="1">
      <alignment horizontal="center"/>
    </xf>
    <xf numFmtId="4" fontId="47" fillId="0" borderId="22" xfId="0" applyNumberFormat="1" applyFont="1" applyFill="1" applyBorder="1" applyAlignment="1">
      <alignment horizontal="center"/>
    </xf>
    <xf numFmtId="171" fontId="47" fillId="0" borderId="22" xfId="0" applyNumberFormat="1" applyFont="1" applyFill="1" applyBorder="1" applyAlignment="1">
      <alignment horizontal="right"/>
    </xf>
    <xf numFmtId="0" fontId="47" fillId="0" borderId="23" xfId="0" applyFont="1" applyFill="1" applyBorder="1" applyAlignment="1">
      <alignment horizontal="right"/>
    </xf>
    <xf numFmtId="0" fontId="47" fillId="0" borderId="23" xfId="0" applyFont="1" applyFill="1" applyBorder="1" applyAlignment="1"/>
    <xf numFmtId="0" fontId="47" fillId="0" borderId="23" xfId="69" applyFont="1" applyFill="1" applyBorder="1" applyAlignment="1">
      <alignment horizontal="left"/>
    </xf>
    <xf numFmtId="0" fontId="47" fillId="0" borderId="23" xfId="69" applyFont="1" applyFill="1" applyBorder="1" applyAlignment="1"/>
    <xf numFmtId="0" fontId="47" fillId="0" borderId="25" xfId="0" applyFont="1" applyFill="1" applyBorder="1" applyAlignment="1">
      <alignment horizontal="center"/>
    </xf>
    <xf numFmtId="0" fontId="47" fillId="0" borderId="26" xfId="0" applyFont="1" applyFill="1" applyBorder="1" applyAlignment="1"/>
    <xf numFmtId="0" fontId="47" fillId="0" borderId="26" xfId="69" applyFont="1" applyFill="1" applyBorder="1" applyAlignment="1"/>
    <xf numFmtId="3" fontId="47" fillId="0" borderId="25" xfId="0" applyNumberFormat="1" applyFont="1" applyFill="1" applyBorder="1" applyAlignment="1">
      <alignment horizontal="right"/>
    </xf>
    <xf numFmtId="4" fontId="47" fillId="0" borderId="25" xfId="0" applyNumberFormat="1" applyFont="1" applyFill="1" applyBorder="1" applyAlignment="1">
      <alignment horizontal="center"/>
    </xf>
    <xf numFmtId="0" fontId="47" fillId="0" borderId="27" xfId="0" applyFont="1" applyFill="1" applyBorder="1" applyAlignment="1">
      <alignment horizontal="center"/>
    </xf>
    <xf numFmtId="0" fontId="47" fillId="0" borderId="27" xfId="0" applyFont="1" applyFill="1" applyBorder="1" applyAlignment="1"/>
    <xf numFmtId="0" fontId="47" fillId="0" borderId="27" xfId="69" applyFont="1" applyFill="1" applyBorder="1" applyAlignment="1"/>
    <xf numFmtId="3" fontId="47" fillId="0" borderId="27" xfId="0" applyNumberFormat="1" applyFont="1" applyFill="1" applyBorder="1" applyAlignment="1">
      <alignment horizontal="right"/>
    </xf>
    <xf numFmtId="3" fontId="53" fillId="0" borderId="28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50" fillId="0" borderId="24" xfId="0" applyFont="1" applyFill="1" applyBorder="1" applyAlignment="1">
      <alignment horizontal="center" vertical="center"/>
    </xf>
    <xf numFmtId="0" fontId="42" fillId="0" borderId="0" xfId="0" applyFont="1" applyBorder="1"/>
    <xf numFmtId="0" fontId="50" fillId="0" borderId="26" xfId="0" applyFont="1" applyFill="1" applyBorder="1" applyAlignment="1">
      <alignment horizontal="left"/>
    </xf>
    <xf numFmtId="0" fontId="46" fillId="0" borderId="0" xfId="44" applyFont="1" applyAlignment="1">
      <alignment vertical="center"/>
    </xf>
    <xf numFmtId="0" fontId="46" fillId="0" borderId="3" xfId="44" applyFont="1" applyBorder="1" applyAlignment="1">
      <alignment vertical="center"/>
    </xf>
    <xf numFmtId="0" fontId="46" fillId="0" borderId="17" xfId="44" applyFont="1" applyBorder="1" applyAlignment="1">
      <alignment vertical="center"/>
    </xf>
    <xf numFmtId="0" fontId="46" fillId="0" borderId="3" xfId="44" applyFont="1" applyBorder="1" applyAlignment="1">
      <alignment horizontal="center" vertical="center"/>
    </xf>
    <xf numFmtId="40" fontId="46" fillId="0" borderId="3" xfId="61" applyFont="1" applyBorder="1" applyAlignment="1">
      <alignment horizontal="center" vertical="center"/>
    </xf>
    <xf numFmtId="0" fontId="46" fillId="0" borderId="19" xfId="44" applyFont="1" applyBorder="1" applyAlignment="1">
      <alignment vertical="center"/>
    </xf>
    <xf numFmtId="0" fontId="46" fillId="0" borderId="20" xfId="44" applyFont="1" applyBorder="1" applyAlignment="1">
      <alignment vertical="center"/>
    </xf>
    <xf numFmtId="0" fontId="46" fillId="0" borderId="21" xfId="44" applyFont="1" applyBorder="1" applyAlignment="1">
      <alignment vertical="center"/>
    </xf>
    <xf numFmtId="0" fontId="46" fillId="0" borderId="24" xfId="44" applyFont="1" applyBorder="1" applyAlignment="1">
      <alignment vertical="center"/>
    </xf>
    <xf numFmtId="10" fontId="46" fillId="0" borderId="17" xfId="44" applyNumberFormat="1" applyFont="1" applyBorder="1" applyAlignment="1">
      <alignment horizontal="center" vertical="center"/>
    </xf>
    <xf numFmtId="10" fontId="46" fillId="0" borderId="17" xfId="44" applyNumberFormat="1" applyFont="1" applyBorder="1" applyAlignment="1">
      <alignment vertical="center"/>
    </xf>
    <xf numFmtId="10" fontId="46" fillId="0" borderId="21" xfId="44" applyNumberFormat="1" applyFont="1" applyBorder="1" applyAlignment="1">
      <alignment vertical="center"/>
    </xf>
    <xf numFmtId="0" fontId="46" fillId="0" borderId="2" xfId="44" applyFont="1" applyBorder="1" applyAlignment="1">
      <alignment vertical="center"/>
    </xf>
    <xf numFmtId="38" fontId="46" fillId="0" borderId="2" xfId="61" applyNumberFormat="1" applyFont="1" applyBorder="1" applyAlignment="1">
      <alignment horizontal="center" vertical="center"/>
    </xf>
    <xf numFmtId="38" fontId="46" fillId="0" borderId="20" xfId="61" applyNumberFormat="1" applyFont="1" applyBorder="1" applyAlignment="1">
      <alignment horizontal="center" vertical="center"/>
    </xf>
    <xf numFmtId="0" fontId="52" fillId="0" borderId="0" xfId="44" applyFont="1" applyAlignment="1">
      <alignment vertical="center"/>
    </xf>
    <xf numFmtId="0" fontId="46" fillId="0" borderId="0" xfId="44" applyFont="1" applyAlignment="1">
      <alignment horizontal="centerContinuous" vertical="center"/>
    </xf>
    <xf numFmtId="0" fontId="46" fillId="0" borderId="7" xfId="43" quotePrefix="1" applyFont="1" applyFill="1" applyBorder="1" applyAlignment="1">
      <alignment horizontal="left"/>
    </xf>
    <xf numFmtId="0" fontId="46" fillId="0" borderId="0" xfId="44" quotePrefix="1" applyFont="1" applyFill="1" applyAlignment="1">
      <alignment horizontal="left" vertical="center"/>
    </xf>
    <xf numFmtId="0" fontId="46" fillId="0" borderId="0" xfId="44" applyFont="1" applyFill="1" applyAlignment="1">
      <alignment vertical="center"/>
    </xf>
    <xf numFmtId="0" fontId="46" fillId="0" borderId="0" xfId="44" applyFont="1" applyFill="1" applyAlignment="1">
      <alignment horizontal="left" vertical="center"/>
    </xf>
    <xf numFmtId="0" fontId="46" fillId="0" borderId="0" xfId="44" applyFont="1" applyFill="1" applyAlignment="1">
      <alignment horizontal="center" vertical="center"/>
    </xf>
    <xf numFmtId="0" fontId="46" fillId="0" borderId="27" xfId="0" applyFont="1" applyFill="1" applyBorder="1" applyAlignment="1">
      <alignment horizontal="left"/>
    </xf>
    <xf numFmtId="0" fontId="46" fillId="0" borderId="0" xfId="44" quotePrefix="1" applyFont="1" applyFill="1" applyBorder="1" applyAlignment="1">
      <alignment horizontal="left" vertical="center"/>
    </xf>
    <xf numFmtId="38" fontId="46" fillId="0" borderId="8" xfId="24" applyNumberFormat="1" applyFont="1" applyFill="1" applyBorder="1" applyAlignment="1">
      <alignment horizontal="center" vertical="center"/>
    </xf>
    <xf numFmtId="0" fontId="46" fillId="0" borderId="19" xfId="43" applyFont="1" applyFill="1" applyBorder="1" applyAlignment="1">
      <alignment horizontal="left"/>
    </xf>
    <xf numFmtId="0" fontId="46" fillId="0" borderId="20" xfId="0" applyFont="1" applyFill="1" applyBorder="1" applyAlignment="1">
      <alignment horizontal="left"/>
    </xf>
    <xf numFmtId="9" fontId="44" fillId="0" borderId="20" xfId="44" applyNumberFormat="1" applyFont="1" applyFill="1" applyBorder="1" applyAlignment="1">
      <alignment horizontal="center" vertical="center"/>
    </xf>
    <xf numFmtId="9" fontId="44" fillId="0" borderId="20" xfId="44" applyNumberFormat="1" applyFont="1" applyFill="1" applyBorder="1" applyAlignment="1">
      <alignment horizontal="left" vertical="center"/>
    </xf>
    <xf numFmtId="0" fontId="46" fillId="0" borderId="20" xfId="44" quotePrefix="1" applyFont="1" applyFill="1" applyBorder="1" applyAlignment="1">
      <alignment horizontal="left" vertical="center"/>
    </xf>
    <xf numFmtId="38" fontId="46" fillId="0" borderId="21" xfId="24" applyNumberFormat="1" applyFont="1" applyFill="1" applyBorder="1" applyAlignment="1">
      <alignment horizontal="center" vertical="center"/>
    </xf>
    <xf numFmtId="0" fontId="52" fillId="0" borderId="0" xfId="0" applyFont="1"/>
    <xf numFmtId="0" fontId="46" fillId="0" borderId="19" xfId="44" applyFont="1" applyFill="1" applyBorder="1" applyAlignment="1">
      <alignment horizontal="left" vertical="center"/>
    </xf>
    <xf numFmtId="38" fontId="46" fillId="0" borderId="0" xfId="24" applyNumberFormat="1" applyFont="1" applyFill="1" applyBorder="1" applyAlignment="1">
      <alignment horizontal="left" vertical="center"/>
    </xf>
    <xf numFmtId="0" fontId="46" fillId="0" borderId="0" xfId="44" applyFont="1" applyFill="1" applyBorder="1" applyAlignment="1">
      <alignment vertical="center"/>
    </xf>
    <xf numFmtId="0" fontId="52" fillId="0" borderId="20" xfId="44" applyFont="1" applyFill="1" applyBorder="1" applyAlignment="1">
      <alignment vertical="center"/>
    </xf>
    <xf numFmtId="0" fontId="46" fillId="0" borderId="20" xfId="44" applyFont="1" applyFill="1" applyBorder="1" applyAlignment="1">
      <alignment vertical="center"/>
    </xf>
    <xf numFmtId="0" fontId="52" fillId="0" borderId="0" xfId="44" quotePrefix="1" applyFont="1" applyFill="1" applyBorder="1" applyAlignment="1">
      <alignment horizontal="left" vertical="center"/>
    </xf>
    <xf numFmtId="0" fontId="46" fillId="0" borderId="0" xfId="67" applyFont="1"/>
    <xf numFmtId="0" fontId="46" fillId="0" borderId="21" xfId="0" applyFont="1" applyFill="1" applyBorder="1" applyAlignment="1">
      <alignment horizontal="center" vertical="center"/>
    </xf>
    <xf numFmtId="0" fontId="46" fillId="0" borderId="7" xfId="67" quotePrefix="1" applyFont="1" applyBorder="1" applyAlignment="1">
      <alignment horizontal="center"/>
    </xf>
    <xf numFmtId="0" fontId="46" fillId="0" borderId="43" xfId="0" applyFont="1" applyBorder="1" applyAlignment="1">
      <alignment vertical="center"/>
    </xf>
    <xf numFmtId="0" fontId="46" fillId="0" borderId="42" xfId="0" applyFont="1" applyBorder="1" applyAlignment="1"/>
    <xf numFmtId="0" fontId="46" fillId="0" borderId="44" xfId="0" applyFont="1" applyBorder="1" applyAlignment="1"/>
    <xf numFmtId="38" fontId="46" fillId="0" borderId="29" xfId="61" applyNumberFormat="1" applyFont="1" applyBorder="1" applyAlignment="1">
      <alignment horizontal="center"/>
    </xf>
    <xf numFmtId="3" fontId="46" fillId="0" borderId="44" xfId="0" applyNumberFormat="1" applyFont="1" applyBorder="1" applyAlignment="1">
      <alignment horizontal="right"/>
    </xf>
    <xf numFmtId="0" fontId="46" fillId="0" borderId="45" xfId="67" quotePrefix="1" applyFont="1" applyBorder="1" applyAlignment="1">
      <alignment horizontal="center"/>
    </xf>
    <xf numFmtId="0" fontId="46" fillId="0" borderId="45" xfId="67" applyFont="1" applyBorder="1" applyAlignment="1"/>
    <xf numFmtId="0" fontId="46" fillId="0" borderId="26" xfId="67" quotePrefix="1" applyFont="1" applyBorder="1" applyAlignment="1">
      <alignment horizontal="left"/>
    </xf>
    <xf numFmtId="169" fontId="44" fillId="0" borderId="46" xfId="67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right"/>
    </xf>
    <xf numFmtId="0" fontId="46" fillId="0" borderId="29" xfId="67" quotePrefix="1" applyFont="1" applyBorder="1" applyAlignment="1">
      <alignment horizontal="center"/>
    </xf>
    <xf numFmtId="0" fontId="46" fillId="0" borderId="23" xfId="0" applyFont="1" applyBorder="1" applyAlignment="1">
      <alignment vertical="center"/>
    </xf>
    <xf numFmtId="0" fontId="46" fillId="0" borderId="23" xfId="67" quotePrefix="1" applyFont="1" applyBorder="1" applyAlignment="1">
      <alignment horizontal="left"/>
    </xf>
    <xf numFmtId="0" fontId="46" fillId="0" borderId="39" xfId="67" applyFont="1" applyBorder="1"/>
    <xf numFmtId="0" fontId="46" fillId="0" borderId="45" xfId="67" quotePrefix="1" applyFont="1" applyBorder="1" applyAlignment="1">
      <alignment horizontal="left"/>
    </xf>
    <xf numFmtId="9" fontId="46" fillId="0" borderId="46" xfId="67" applyNumberFormat="1" applyFont="1" applyBorder="1" applyAlignment="1">
      <alignment horizontal="center"/>
    </xf>
    <xf numFmtId="38" fontId="46" fillId="0" borderId="29" xfId="61" applyNumberFormat="1" applyFont="1" applyBorder="1" applyAlignment="1">
      <alignment horizontal="left"/>
    </xf>
    <xf numFmtId="38" fontId="44" fillId="0" borderId="44" xfId="61" applyNumberFormat="1" applyFont="1" applyBorder="1" applyAlignment="1">
      <alignment horizontal="right"/>
    </xf>
    <xf numFmtId="0" fontId="46" fillId="0" borderId="25" xfId="67" quotePrefix="1" applyFont="1" applyBorder="1" applyAlignment="1">
      <alignment horizontal="left"/>
    </xf>
    <xf numFmtId="43" fontId="46" fillId="0" borderId="20" xfId="63" applyFont="1" applyBorder="1"/>
    <xf numFmtId="38" fontId="44" fillId="0" borderId="15" xfId="61" applyNumberFormat="1" applyFont="1" applyBorder="1" applyAlignment="1">
      <alignment horizontal="left"/>
    </xf>
    <xf numFmtId="38" fontId="44" fillId="0" borderId="21" xfId="61" applyNumberFormat="1" applyFont="1" applyBorder="1" applyAlignment="1">
      <alignment horizontal="left"/>
    </xf>
    <xf numFmtId="0" fontId="46" fillId="0" borderId="24" xfId="0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166" fontId="46" fillId="0" borderId="2" xfId="0" applyNumberFormat="1" applyFont="1" applyFill="1" applyBorder="1" applyAlignment="1"/>
    <xf numFmtId="38" fontId="44" fillId="0" borderId="11" xfId="61" applyNumberFormat="1" applyFont="1" applyFill="1" applyBorder="1" applyAlignment="1"/>
    <xf numFmtId="38" fontId="44" fillId="0" borderId="28" xfId="61" applyNumberFormat="1" applyFont="1" applyFill="1" applyBorder="1" applyAlignment="1"/>
    <xf numFmtId="2" fontId="55" fillId="8" borderId="19" xfId="0" quotePrefix="1" applyNumberFormat="1" applyFont="1" applyFill="1" applyBorder="1" applyAlignment="1"/>
    <xf numFmtId="0" fontId="55" fillId="0" borderId="2" xfId="0" quotePrefix="1" applyFont="1" applyBorder="1" applyAlignment="1">
      <alignment horizontal="left"/>
    </xf>
    <xf numFmtId="2" fontId="55" fillId="8" borderId="20" xfId="0" applyNumberFormat="1" applyFont="1" applyFill="1" applyBorder="1" applyAlignment="1"/>
    <xf numFmtId="38" fontId="44" fillId="0" borderId="3" xfId="61" applyNumberFormat="1" applyFont="1" applyFill="1" applyBorder="1" applyAlignment="1"/>
    <xf numFmtId="38" fontId="44" fillId="0" borderId="30" xfId="61" applyNumberFormat="1" applyFont="1" applyFill="1" applyBorder="1" applyAlignment="1"/>
    <xf numFmtId="0" fontId="44" fillId="0" borderId="24" xfId="43" quotePrefix="1" applyFont="1" applyBorder="1" applyAlignment="1">
      <alignment horizontal="left"/>
    </xf>
    <xf numFmtId="0" fontId="46" fillId="0" borderId="20" xfId="43" applyFont="1" applyBorder="1" applyAlignment="1">
      <alignment horizontal="left"/>
    </xf>
    <xf numFmtId="38" fontId="46" fillId="0" borderId="20" xfId="23" applyNumberFormat="1" applyFont="1" applyFill="1" applyBorder="1" applyAlignment="1">
      <alignment horizontal="center"/>
    </xf>
    <xf numFmtId="166" fontId="46" fillId="0" borderId="20" xfId="43" applyNumberFormat="1" applyFont="1" applyFill="1" applyBorder="1" applyAlignment="1"/>
    <xf numFmtId="166" fontId="46" fillId="0" borderId="24" xfId="43" applyNumberFormat="1" applyFont="1" applyFill="1" applyBorder="1" applyAlignment="1">
      <alignment horizontal="center"/>
    </xf>
    <xf numFmtId="38" fontId="46" fillId="0" borderId="16" xfId="61" applyNumberFormat="1" applyFont="1" applyFill="1" applyBorder="1" applyAlignment="1"/>
    <xf numFmtId="0" fontId="44" fillId="0" borderId="24" xfId="0" quotePrefix="1" applyFont="1" applyBorder="1" applyAlignment="1">
      <alignment horizontal="left"/>
    </xf>
    <xf numFmtId="0" fontId="46" fillId="0" borderId="0" xfId="68" applyFont="1" applyBorder="1" applyAlignment="1">
      <alignment horizontal="left"/>
    </xf>
    <xf numFmtId="0" fontId="46" fillId="0" borderId="0" xfId="68" applyFont="1" applyFill="1" applyBorder="1" applyAlignment="1">
      <alignment horizontal="left"/>
    </xf>
    <xf numFmtId="2" fontId="46" fillId="0" borderId="0" xfId="68" applyNumberFormat="1" applyFont="1" applyFill="1" applyBorder="1" applyAlignment="1"/>
    <xf numFmtId="0" fontId="44" fillId="0" borderId="0" xfId="68" applyFont="1" applyBorder="1" applyAlignment="1">
      <alignment horizontal="left"/>
    </xf>
    <xf numFmtId="0" fontId="52" fillId="0" borderId="0" xfId="68" applyFont="1" applyBorder="1"/>
    <xf numFmtId="0" fontId="52" fillId="0" borderId="0" xfId="43" applyFont="1"/>
    <xf numFmtId="4" fontId="50" fillId="0" borderId="30" xfId="0" applyNumberFormat="1" applyFont="1" applyFill="1" applyBorder="1" applyAlignment="1">
      <alignment horizontal="right"/>
    </xf>
    <xf numFmtId="40" fontId="44" fillId="0" borderId="17" xfId="61" applyFont="1" applyFill="1" applyBorder="1" applyAlignment="1">
      <alignment horizontal="center" vertical="center"/>
    </xf>
    <xf numFmtId="0" fontId="52" fillId="0" borderId="0" xfId="43" applyFont="1" applyBorder="1"/>
    <xf numFmtId="2" fontId="46" fillId="0" borderId="3" xfId="44" applyNumberFormat="1" applyFont="1" applyBorder="1" applyAlignment="1">
      <alignment horizontal="center" vertical="center"/>
    </xf>
    <xf numFmtId="38" fontId="47" fillId="7" borderId="0" xfId="61" applyNumberFormat="1" applyFont="1" applyFill="1" applyBorder="1" applyAlignment="1" applyProtection="1">
      <alignment horizontal="center"/>
    </xf>
    <xf numFmtId="164" fontId="46" fillId="0" borderId="0" xfId="62" applyNumberFormat="1" applyFont="1" applyBorder="1" applyAlignment="1">
      <alignment horizontal="center" vertical="center"/>
    </xf>
    <xf numFmtId="164" fontId="48" fillId="0" borderId="0" xfId="62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2" fontId="46" fillId="0" borderId="32" xfId="0" applyNumberFormat="1" applyFont="1" applyFill="1" applyBorder="1" applyAlignment="1" applyProtection="1">
      <alignment horizontal="center" vertical="center"/>
      <protection locked="0"/>
    </xf>
    <xf numFmtId="0" fontId="46" fillId="0" borderId="32" xfId="0" applyFont="1" applyBorder="1" applyAlignment="1">
      <alignment horizontal="center" vertical="center"/>
    </xf>
    <xf numFmtId="164" fontId="46" fillId="0" borderId="32" xfId="61" applyNumberFormat="1" applyFont="1" applyFill="1" applyBorder="1" applyAlignment="1">
      <alignment vertical="center"/>
    </xf>
    <xf numFmtId="168" fontId="46" fillId="0" borderId="32" xfId="61" applyNumberFormat="1" applyFont="1" applyFill="1" applyBorder="1" applyAlignment="1">
      <alignment vertical="center"/>
    </xf>
    <xf numFmtId="164" fontId="46" fillId="0" borderId="35" xfId="0" applyNumberFormat="1" applyFont="1" applyFill="1" applyBorder="1" applyAlignment="1">
      <alignment vertical="center"/>
    </xf>
    <xf numFmtId="164" fontId="46" fillId="0" borderId="32" xfId="61" applyNumberFormat="1" applyFont="1" applyBorder="1" applyAlignment="1">
      <alignment vertical="center"/>
    </xf>
    <xf numFmtId="164" fontId="46" fillId="0" borderId="35" xfId="0" applyNumberFormat="1" applyFont="1" applyBorder="1" applyAlignment="1">
      <alignment vertical="center"/>
    </xf>
    <xf numFmtId="0" fontId="46" fillId="0" borderId="32" xfId="0" applyFont="1" applyFill="1" applyBorder="1" applyAlignment="1" applyProtection="1">
      <alignment horizontal="center" vertical="center"/>
      <protection locked="0"/>
    </xf>
    <xf numFmtId="0" fontId="46" fillId="0" borderId="32" xfId="0" applyFont="1" applyFill="1" applyBorder="1" applyAlignment="1">
      <alignment horizontal="center" vertical="center"/>
    </xf>
    <xf numFmtId="164" fontId="46" fillId="0" borderId="32" xfId="0" applyNumberFormat="1" applyFont="1" applyBorder="1" applyAlignment="1">
      <alignment vertical="center"/>
    </xf>
    <xf numFmtId="164" fontId="46" fillId="0" borderId="32" xfId="0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horizontal="left"/>
    </xf>
    <xf numFmtId="2" fontId="46" fillId="0" borderId="34" xfId="0" applyNumberFormat="1" applyFont="1" applyFill="1" applyBorder="1" applyAlignment="1" applyProtection="1">
      <alignment horizontal="center" vertical="center"/>
      <protection locked="0"/>
    </xf>
    <xf numFmtId="164" fontId="46" fillId="0" borderId="32" xfId="61" applyNumberFormat="1" applyFont="1" applyFill="1" applyBorder="1" applyAlignment="1">
      <alignment horizontal="center" vertical="center"/>
    </xf>
    <xf numFmtId="2" fontId="47" fillId="7" borderId="22" xfId="61" applyNumberFormat="1" applyFont="1" applyFill="1" applyBorder="1" applyAlignment="1" applyProtection="1">
      <alignment horizontal="center"/>
    </xf>
    <xf numFmtId="3" fontId="45" fillId="0" borderId="41" xfId="0" applyNumberFormat="1" applyFont="1" applyFill="1" applyBorder="1" applyAlignment="1">
      <alignment horizontal="left" vertical="center"/>
    </xf>
    <xf numFmtId="0" fontId="47" fillId="0" borderId="2" xfId="0" applyFont="1" applyBorder="1" applyAlignment="1">
      <alignment vertical="center"/>
    </xf>
    <xf numFmtId="0" fontId="10" fillId="0" borderId="7" xfId="70" applyFont="1" applyBorder="1"/>
    <xf numFmtId="9" fontId="36" fillId="0" borderId="8" xfId="70" applyNumberFormat="1" applyFont="1" applyBorder="1" applyAlignment="1">
      <alignment horizontal="center"/>
    </xf>
    <xf numFmtId="9" fontId="38" fillId="6" borderId="8" xfId="70" applyNumberFormat="1" applyFont="1" applyFill="1" applyBorder="1" applyAlignment="1">
      <alignment horizontal="center"/>
    </xf>
    <xf numFmtId="0" fontId="10" fillId="0" borderId="10" xfId="70" applyFont="1" applyBorder="1"/>
    <xf numFmtId="0" fontId="36" fillId="7" borderId="12" xfId="70" applyFont="1" applyFill="1" applyBorder="1" applyAlignment="1">
      <alignment horizontal="center"/>
    </xf>
    <xf numFmtId="0" fontId="36" fillId="7" borderId="13" xfId="70" applyFont="1" applyFill="1" applyBorder="1" applyAlignment="1">
      <alignment horizontal="center"/>
    </xf>
    <xf numFmtId="0" fontId="36" fillId="7" borderId="14" xfId="70" applyFont="1" applyFill="1" applyBorder="1" applyAlignment="1">
      <alignment horizontal="center"/>
    </xf>
    <xf numFmtId="0" fontId="10" fillId="7" borderId="10" xfId="70" applyFont="1" applyFill="1" applyBorder="1"/>
    <xf numFmtId="168" fontId="10" fillId="0" borderId="3" xfId="61" applyNumberFormat="1" applyFont="1" applyBorder="1"/>
    <xf numFmtId="169" fontId="10" fillId="0" borderId="16" xfId="70" applyNumberFormat="1" applyFont="1" applyBorder="1" applyAlignment="1">
      <alignment horizontal="center"/>
    </xf>
    <xf numFmtId="172" fontId="4" fillId="0" borderId="0" xfId="61" applyNumberFormat="1" applyFont="1"/>
    <xf numFmtId="169" fontId="10" fillId="0" borderId="17" xfId="70" applyNumberFormat="1" applyFont="1" applyBorder="1" applyAlignment="1">
      <alignment horizontal="center"/>
    </xf>
    <xf numFmtId="168" fontId="10" fillId="0" borderId="3" xfId="61" applyNumberFormat="1" applyFont="1" applyBorder="1" applyAlignment="1">
      <alignment horizontal="right"/>
    </xf>
    <xf numFmtId="0" fontId="13" fillId="0" borderId="0" xfId="70"/>
    <xf numFmtId="0" fontId="47" fillId="0" borderId="20" xfId="0" applyFont="1" applyBorder="1" applyAlignment="1">
      <alignment vertical="center"/>
    </xf>
    <xf numFmtId="167" fontId="44" fillId="0" borderId="40" xfId="63" applyNumberFormat="1" applyFont="1" applyBorder="1" applyAlignment="1">
      <alignment horizontal="center"/>
    </xf>
    <xf numFmtId="167" fontId="44" fillId="0" borderId="38" xfId="63" applyNumberFormat="1" applyFont="1" applyBorder="1" applyAlignment="1">
      <alignment horizontal="left"/>
    </xf>
    <xf numFmtId="167" fontId="44" fillId="0" borderId="40" xfId="63" applyNumberFormat="1" applyFont="1" applyBorder="1" applyAlignment="1">
      <alignment horizontal="left"/>
    </xf>
    <xf numFmtId="167" fontId="44" fillId="0" borderId="38" xfId="63" applyNumberFormat="1" applyFont="1" applyBorder="1" applyAlignment="1">
      <alignment horizontal="left" vertical="center"/>
    </xf>
    <xf numFmtId="3" fontId="44" fillId="0" borderId="40" xfId="0" applyNumberFormat="1" applyFont="1" applyFill="1" applyBorder="1" applyAlignment="1">
      <alignment horizontal="left"/>
    </xf>
    <xf numFmtId="3" fontId="44" fillId="0" borderId="38" xfId="0" applyNumberFormat="1" applyFont="1" applyFill="1" applyBorder="1" applyAlignment="1">
      <alignment horizontal="left"/>
    </xf>
    <xf numFmtId="3" fontId="54" fillId="0" borderId="40" xfId="0" applyNumberFormat="1" applyFont="1" applyFill="1" applyBorder="1" applyAlignment="1">
      <alignment horizontal="left"/>
    </xf>
    <xf numFmtId="3" fontId="54" fillId="0" borderId="38" xfId="0" applyNumberFormat="1" applyFont="1" applyFill="1" applyBorder="1" applyAlignment="1">
      <alignment horizontal="left"/>
    </xf>
    <xf numFmtId="0" fontId="59" fillId="0" borderId="15" xfId="0" applyFont="1" applyFill="1" applyBorder="1" applyAlignment="1" applyProtection="1">
      <alignment horizontal="centerContinuous" vertical="center"/>
      <protection locked="0"/>
    </xf>
    <xf numFmtId="0" fontId="59" fillId="0" borderId="15" xfId="0" quotePrefix="1" applyFont="1" applyFill="1" applyBorder="1" applyAlignment="1" applyProtection="1">
      <alignment horizontal="centerContinuous" vertical="center"/>
      <protection locked="0"/>
    </xf>
    <xf numFmtId="0" fontId="59" fillId="0" borderId="15" xfId="0" applyFont="1" applyFill="1" applyBorder="1" applyAlignment="1">
      <alignment horizontal="centerContinuous" vertical="center"/>
    </xf>
    <xf numFmtId="40" fontId="59" fillId="0" borderId="8" xfId="61" applyFont="1" applyFill="1" applyBorder="1" applyAlignment="1">
      <alignment horizontal="center" vertical="center"/>
    </xf>
    <xf numFmtId="0" fontId="59" fillId="0" borderId="3" xfId="0" applyFont="1" applyFill="1" applyBorder="1" applyAlignment="1">
      <alignment horizontal="center"/>
    </xf>
    <xf numFmtId="40" fontId="59" fillId="0" borderId="15" xfId="61" applyFont="1" applyFill="1" applyBorder="1" applyAlignment="1">
      <alignment horizontal="center"/>
    </xf>
    <xf numFmtId="0" fontId="59" fillId="0" borderId="29" xfId="0" applyFont="1" applyFill="1" applyBorder="1" applyAlignment="1">
      <alignment horizontal="center"/>
    </xf>
    <xf numFmtId="0" fontId="59" fillId="0" borderId="0" xfId="0" applyFont="1" applyFill="1" applyBorder="1" applyAlignment="1"/>
    <xf numFmtId="40" fontId="59" fillId="0" borderId="29" xfId="61" applyFont="1" applyFill="1" applyBorder="1" applyAlignment="1">
      <alignment horizontal="center"/>
    </xf>
    <xf numFmtId="0" fontId="58" fillId="0" borderId="22" xfId="0" applyFont="1" applyFill="1" applyBorder="1" applyAlignment="1">
      <alignment horizontal="center"/>
    </xf>
    <xf numFmtId="0" fontId="58" fillId="0" borderId="32" xfId="0" applyFont="1" applyFill="1" applyBorder="1" applyAlignment="1"/>
    <xf numFmtId="0" fontId="58" fillId="0" borderId="7" xfId="0" applyFont="1" applyFill="1" applyBorder="1" applyAlignment="1">
      <alignment horizontal="center"/>
    </xf>
    <xf numFmtId="0" fontId="58" fillId="0" borderId="32" xfId="0" applyFont="1" applyFill="1" applyBorder="1" applyAlignment="1">
      <alignment horizontal="center"/>
    </xf>
    <xf numFmtId="40" fontId="59" fillId="0" borderId="22" xfId="61" applyFont="1" applyFill="1" applyBorder="1" applyAlignment="1">
      <alignment horizontal="center"/>
    </xf>
    <xf numFmtId="0" fontId="59" fillId="0" borderId="32" xfId="0" applyFont="1" applyFill="1" applyBorder="1" applyAlignment="1">
      <alignment horizontal="center"/>
    </xf>
    <xf numFmtId="0" fontId="59" fillId="0" borderId="33" xfId="0" applyFont="1" applyFill="1" applyBorder="1" applyAlignment="1">
      <alignment horizontal="center"/>
    </xf>
    <xf numFmtId="40" fontId="59" fillId="0" borderId="8" xfId="61" applyFont="1" applyFill="1" applyBorder="1" applyAlignment="1">
      <alignment horizontal="center"/>
    </xf>
    <xf numFmtId="0" fontId="59" fillId="0" borderId="32" xfId="0" applyFont="1" applyFill="1" applyBorder="1" applyAlignment="1"/>
    <xf numFmtId="40" fontId="59" fillId="0" borderId="33" xfId="61" applyFont="1" applyFill="1" applyBorder="1" applyAlignment="1">
      <alignment horizontal="center"/>
    </xf>
    <xf numFmtId="0" fontId="59" fillId="0" borderId="33" xfId="0" applyFont="1" applyFill="1" applyBorder="1" applyAlignment="1"/>
    <xf numFmtId="0" fontId="59" fillId="0" borderId="34" xfId="0" applyFont="1" applyFill="1" applyBorder="1" applyAlignment="1">
      <alignment horizontal="center"/>
    </xf>
    <xf numFmtId="40" fontId="59" fillId="0" borderId="32" xfId="61" applyFont="1" applyFill="1" applyBorder="1" applyAlignment="1">
      <alignment horizontal="center"/>
    </xf>
    <xf numFmtId="0" fontId="58" fillId="0" borderId="34" xfId="0" applyFont="1" applyFill="1" applyBorder="1" applyAlignment="1">
      <alignment horizontal="center"/>
    </xf>
    <xf numFmtId="0" fontId="58" fillId="0" borderId="33" xfId="0" applyFont="1" applyFill="1" applyBorder="1" applyAlignment="1"/>
    <xf numFmtId="0" fontId="58" fillId="0" borderId="33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58" fillId="0" borderId="3" xfId="0" applyFont="1" applyFill="1" applyBorder="1" applyAlignment="1"/>
    <xf numFmtId="0" fontId="58" fillId="0" borderId="24" xfId="0" applyFont="1" applyFill="1" applyBorder="1" applyAlignment="1">
      <alignment horizontal="center"/>
    </xf>
    <xf numFmtId="40" fontId="59" fillId="0" borderId="17" xfId="61" applyFont="1" applyFill="1" applyBorder="1" applyAlignment="1">
      <alignment horizontal="center"/>
    </xf>
    <xf numFmtId="3" fontId="58" fillId="0" borderId="22" xfId="0" applyNumberFormat="1" applyFont="1" applyFill="1" applyBorder="1" applyAlignment="1">
      <alignment horizontal="center" vertical="center"/>
    </xf>
    <xf numFmtId="0" fontId="58" fillId="0" borderId="34" xfId="0" applyFont="1" applyFill="1" applyBorder="1" applyAlignment="1"/>
    <xf numFmtId="38" fontId="59" fillId="7" borderId="32" xfId="61" applyNumberFormat="1" applyFont="1" applyFill="1" applyBorder="1" applyAlignment="1" applyProtection="1">
      <alignment horizontal="center" vertical="center"/>
    </xf>
    <xf numFmtId="164" fontId="58" fillId="0" borderId="32" xfId="62" applyNumberFormat="1" applyFont="1" applyBorder="1" applyAlignment="1">
      <alignment horizontal="center" vertical="center"/>
    </xf>
    <xf numFmtId="164" fontId="59" fillId="0" borderId="32" xfId="62" applyNumberFormat="1" applyFont="1" applyBorder="1" applyAlignment="1">
      <alignment horizontal="center" vertical="center"/>
    </xf>
    <xf numFmtId="38" fontId="58" fillId="7" borderId="32" xfId="61" applyNumberFormat="1" applyFont="1" applyFill="1" applyBorder="1" applyAlignment="1" applyProtection="1">
      <alignment horizontal="center"/>
    </xf>
    <xf numFmtId="168" fontId="58" fillId="0" borderId="32" xfId="62" applyNumberFormat="1" applyFont="1" applyBorder="1" applyAlignment="1">
      <alignment horizontal="center" vertical="center"/>
    </xf>
    <xf numFmtId="38" fontId="60" fillId="7" borderId="39" xfId="61" applyNumberFormat="1" applyFont="1" applyFill="1" applyBorder="1" applyAlignment="1" applyProtection="1">
      <alignment horizontal="left"/>
    </xf>
    <xf numFmtId="0" fontId="58" fillId="7" borderId="40" xfId="0" applyFont="1" applyFill="1" applyBorder="1" applyAlignment="1">
      <alignment horizontal="left"/>
    </xf>
    <xf numFmtId="3" fontId="58" fillId="0" borderId="32" xfId="0" applyNumberFormat="1" applyFont="1" applyFill="1" applyBorder="1" applyAlignment="1">
      <alignment horizontal="center" vertical="center"/>
    </xf>
    <xf numFmtId="185" fontId="58" fillId="0" borderId="32" xfId="62" applyNumberFormat="1" applyFont="1" applyBorder="1" applyAlignment="1">
      <alignment horizontal="center" vertical="center"/>
    </xf>
    <xf numFmtId="38" fontId="58" fillId="7" borderId="32" xfId="61" applyNumberFormat="1" applyFont="1" applyFill="1" applyBorder="1" applyProtection="1"/>
    <xf numFmtId="3" fontId="58" fillId="0" borderId="32" xfId="0" applyNumberFormat="1" applyFont="1" applyFill="1" applyBorder="1" applyAlignment="1">
      <alignment vertical="center"/>
    </xf>
    <xf numFmtId="3" fontId="58" fillId="7" borderId="39" xfId="0" applyNumberFormat="1" applyFont="1" applyFill="1" applyBorder="1" applyAlignment="1"/>
    <xf numFmtId="3" fontId="58" fillId="7" borderId="22" xfId="0" applyNumberFormat="1" applyFont="1" applyFill="1" applyBorder="1" applyAlignment="1">
      <alignment horizontal="right"/>
    </xf>
    <xf numFmtId="3" fontId="58" fillId="7" borderId="23" xfId="0" applyNumberFormat="1" applyFont="1" applyFill="1" applyBorder="1" applyAlignment="1"/>
    <xf numFmtId="43" fontId="58" fillId="7" borderId="32" xfId="0" applyNumberFormat="1" applyFont="1" applyFill="1" applyBorder="1" applyAlignment="1" applyProtection="1">
      <alignment horizontal="right"/>
    </xf>
    <xf numFmtId="43" fontId="58" fillId="7" borderId="39" xfId="0" applyNumberFormat="1" applyFont="1" applyFill="1" applyBorder="1" applyAlignment="1">
      <alignment horizontal="right"/>
    </xf>
    <xf numFmtId="184" fontId="58" fillId="7" borderId="32" xfId="61" applyNumberFormat="1" applyFont="1" applyFill="1" applyBorder="1" applyProtection="1"/>
    <xf numFmtId="43" fontId="58" fillId="7" borderId="32" xfId="0" applyNumberFormat="1" applyFont="1" applyFill="1" applyBorder="1" applyProtection="1"/>
    <xf numFmtId="3" fontId="59" fillId="0" borderId="32" xfId="0" applyNumberFormat="1" applyFont="1" applyFill="1" applyBorder="1" applyAlignment="1">
      <alignment horizontal="center" vertical="center"/>
    </xf>
    <xf numFmtId="3" fontId="58" fillId="0" borderId="32" xfId="0" applyNumberFormat="1" applyFont="1" applyFill="1" applyBorder="1" applyAlignment="1">
      <alignment horizontal="right" vertical="center"/>
    </xf>
    <xf numFmtId="40" fontId="58" fillId="0" borderId="32" xfId="61" applyFont="1" applyFill="1" applyBorder="1" applyAlignment="1">
      <alignment horizontal="center" vertical="center"/>
    </xf>
    <xf numFmtId="2" fontId="58" fillId="0" borderId="32" xfId="0" applyNumberFormat="1" applyFont="1" applyFill="1" applyBorder="1" applyAlignment="1" applyProtection="1">
      <alignment horizontal="center" vertical="center"/>
      <protection locked="0"/>
    </xf>
    <xf numFmtId="2" fontId="58" fillId="0" borderId="32" xfId="0" applyNumberFormat="1" applyFont="1" applyBorder="1" applyAlignment="1">
      <alignment horizontal="right" vertical="center"/>
    </xf>
    <xf numFmtId="40" fontId="58" fillId="7" borderId="32" xfId="61" applyNumberFormat="1" applyFont="1" applyFill="1" applyBorder="1" applyAlignment="1" applyProtection="1">
      <alignment horizontal="right" vertical="center"/>
    </xf>
    <xf numFmtId="164" fontId="58" fillId="0" borderId="32" xfId="61" applyNumberFormat="1" applyFont="1" applyFill="1" applyBorder="1" applyAlignment="1">
      <alignment horizontal="right" vertical="center"/>
    </xf>
    <xf numFmtId="164" fontId="58" fillId="0" borderId="35" xfId="0" applyNumberFormat="1" applyFont="1" applyFill="1" applyBorder="1" applyAlignment="1">
      <alignment horizontal="right" vertical="center"/>
    </xf>
    <xf numFmtId="0" fontId="58" fillId="0" borderId="0" xfId="0" applyFont="1" applyFill="1" applyBorder="1"/>
    <xf numFmtId="0" fontId="58" fillId="0" borderId="0" xfId="0" applyFont="1" applyFill="1"/>
    <xf numFmtId="0" fontId="58" fillId="0" borderId="0" xfId="0" applyFont="1" applyFill="1" applyAlignment="1">
      <alignment horizontal="right"/>
    </xf>
    <xf numFmtId="3" fontId="58" fillId="0" borderId="0" xfId="0" applyNumberFormat="1" applyFont="1" applyFill="1" applyAlignment="1">
      <alignment horizontal="right"/>
    </xf>
    <xf numFmtId="40" fontId="58" fillId="0" borderId="0" xfId="61" applyFont="1" applyFill="1" applyAlignment="1">
      <alignment horizontal="right"/>
    </xf>
    <xf numFmtId="40" fontId="46" fillId="7" borderId="32" xfId="61" applyNumberFormat="1" applyFont="1" applyFill="1" applyBorder="1" applyAlignment="1" applyProtection="1">
      <alignment horizontal="right" vertical="center"/>
    </xf>
    <xf numFmtId="164" fontId="46" fillId="0" borderId="32" xfId="61" applyNumberFormat="1" applyFont="1" applyFill="1" applyBorder="1" applyAlignment="1">
      <alignment horizontal="right" vertical="center"/>
    </xf>
    <xf numFmtId="164" fontId="46" fillId="0" borderId="35" xfId="0" applyNumberFormat="1" applyFont="1" applyFill="1" applyBorder="1" applyAlignment="1">
      <alignment horizontal="right" vertical="center"/>
    </xf>
    <xf numFmtId="0" fontId="46" fillId="0" borderId="0" xfId="44" applyFont="1" applyAlignment="1">
      <alignment horizontal="left" vertical="center"/>
    </xf>
    <xf numFmtId="0" fontId="61" fillId="0" borderId="0" xfId="44" applyFont="1" applyBorder="1" applyAlignment="1">
      <alignment vertical="center"/>
    </xf>
    <xf numFmtId="0" fontId="61" fillId="0" borderId="0" xfId="45" applyFont="1" applyBorder="1"/>
    <xf numFmtId="0" fontId="61" fillId="0" borderId="0" xfId="44" applyFont="1" applyBorder="1" applyAlignment="1">
      <alignment horizontal="left" vertical="center"/>
    </xf>
    <xf numFmtId="0" fontId="46" fillId="0" borderId="0" xfId="44" applyFont="1" applyBorder="1" applyAlignment="1">
      <alignment vertical="center"/>
    </xf>
    <xf numFmtId="0" fontId="46" fillId="0" borderId="0" xfId="44" applyFont="1" applyBorder="1" applyAlignment="1">
      <alignment horizontal="center" vertical="center"/>
    </xf>
    <xf numFmtId="0" fontId="62" fillId="0" borderId="0" xfId="44" applyFont="1" applyBorder="1" applyAlignment="1">
      <alignment vertical="center"/>
    </xf>
    <xf numFmtId="0" fontId="62" fillId="0" borderId="0" xfId="45" applyFont="1" applyBorder="1"/>
    <xf numFmtId="167" fontId="46" fillId="0" borderId="35" xfId="63" applyNumberFormat="1" applyFont="1" applyBorder="1" applyAlignment="1">
      <alignment horizontal="left" vertical="center"/>
    </xf>
    <xf numFmtId="167" fontId="46" fillId="0" borderId="40" xfId="63" applyNumberFormat="1" applyFont="1" applyBorder="1" applyAlignment="1">
      <alignment horizontal="left" vertical="center"/>
    </xf>
    <xf numFmtId="167" fontId="46" fillId="0" borderId="38" xfId="63" applyNumberFormat="1" applyFont="1" applyBorder="1" applyAlignment="1">
      <alignment horizontal="left" vertical="center"/>
    </xf>
    <xf numFmtId="0" fontId="44" fillId="0" borderId="32" xfId="0" applyFont="1" applyBorder="1" applyAlignment="1">
      <alignment horizontal="center" vertical="center"/>
    </xf>
    <xf numFmtId="169" fontId="46" fillId="0" borderId="3" xfId="44" applyNumberFormat="1" applyFont="1" applyBorder="1" applyAlignment="1">
      <alignment horizontal="center" vertical="center"/>
    </xf>
    <xf numFmtId="49" fontId="59" fillId="0" borderId="32" xfId="0" applyNumberFormat="1" applyFont="1" applyFill="1" applyBorder="1" applyAlignment="1">
      <alignment horizontal="center" vertical="center"/>
    </xf>
    <xf numFmtId="49" fontId="59" fillId="0" borderId="29" xfId="61" applyNumberFormat="1" applyFont="1" applyFill="1" applyBorder="1" applyAlignment="1">
      <alignment horizontal="center"/>
    </xf>
    <xf numFmtId="49" fontId="59" fillId="0" borderId="22" xfId="61" applyNumberFormat="1" applyFont="1" applyFill="1" applyBorder="1" applyAlignment="1">
      <alignment horizontal="center"/>
    </xf>
    <xf numFmtId="49" fontId="59" fillId="0" borderId="22" xfId="0" applyNumberFormat="1" applyFont="1" applyFill="1" applyBorder="1" applyAlignment="1">
      <alignment horizontal="center"/>
    </xf>
    <xf numFmtId="49" fontId="59" fillId="0" borderId="32" xfId="0" applyNumberFormat="1" applyFont="1" applyFill="1" applyBorder="1" applyAlignment="1">
      <alignment horizontal="center"/>
    </xf>
    <xf numFmtId="49" fontId="59" fillId="0" borderId="33" xfId="0" applyNumberFormat="1" applyFont="1" applyFill="1" applyBorder="1" applyAlignment="1">
      <alignment horizontal="center"/>
    </xf>
    <xf numFmtId="49" fontId="59" fillId="0" borderId="17" xfId="0" applyNumberFormat="1" applyFont="1" applyFill="1" applyBorder="1" applyAlignment="1">
      <alignment horizontal="center"/>
    </xf>
    <xf numFmtId="49" fontId="59" fillId="0" borderId="8" xfId="0" applyNumberFormat="1" applyFont="1" applyFill="1" applyBorder="1" applyAlignment="1">
      <alignment horizontal="center"/>
    </xf>
    <xf numFmtId="49" fontId="59" fillId="7" borderId="32" xfId="61" applyNumberFormat="1" applyFont="1" applyFill="1" applyBorder="1" applyAlignment="1" applyProtection="1">
      <alignment horizontal="center"/>
    </xf>
    <xf numFmtId="49" fontId="59" fillId="0" borderId="0" xfId="0" applyNumberFormat="1" applyFont="1" applyFill="1" applyAlignment="1">
      <alignment horizontal="center"/>
    </xf>
    <xf numFmtId="40" fontId="46" fillId="0" borderId="32" xfId="61" applyFont="1" applyBorder="1" applyAlignment="1">
      <alignment horizontal="right" vertical="center"/>
    </xf>
    <xf numFmtId="40" fontId="36" fillId="0" borderId="4" xfId="61" applyFont="1" applyBorder="1"/>
    <xf numFmtId="40" fontId="46" fillId="0" borderId="32" xfId="61" applyFont="1" applyFill="1" applyBorder="1" applyAlignment="1" applyProtection="1">
      <alignment horizontal="center" vertical="center"/>
      <protection locked="0"/>
    </xf>
    <xf numFmtId="40" fontId="46" fillId="0" borderId="32" xfId="61" applyFont="1" applyBorder="1" applyAlignment="1">
      <alignment vertical="center"/>
    </xf>
    <xf numFmtId="40" fontId="46" fillId="0" borderId="32" xfId="61" applyFont="1" applyFill="1" applyBorder="1" applyAlignment="1">
      <alignment horizontal="right" vertical="center"/>
    </xf>
    <xf numFmtId="164" fontId="46" fillId="0" borderId="32" xfId="0" applyNumberFormat="1" applyFont="1" applyBorder="1" applyAlignment="1">
      <alignment horizontal="right" vertical="center"/>
    </xf>
    <xf numFmtId="38" fontId="47" fillId="7" borderId="38" xfId="61" applyNumberFormat="1" applyFont="1" applyFill="1" applyBorder="1" applyAlignment="1" applyProtection="1">
      <alignment horizontal="center" vertical="center"/>
    </xf>
    <xf numFmtId="0" fontId="44" fillId="0" borderId="32" xfId="0" applyFont="1" applyFill="1" applyBorder="1" applyAlignment="1" applyProtection="1">
      <alignment horizontal="center" vertical="center"/>
      <protection locked="0"/>
    </xf>
    <xf numFmtId="164" fontId="44" fillId="0" borderId="32" xfId="61" applyNumberFormat="1" applyFont="1" applyBorder="1" applyAlignment="1">
      <alignment horizontal="center" vertical="center"/>
    </xf>
    <xf numFmtId="0" fontId="44" fillId="0" borderId="32" xfId="0" applyFont="1" applyFill="1" applyBorder="1" applyAlignment="1">
      <alignment horizontal="center" vertical="center"/>
    </xf>
    <xf numFmtId="164" fontId="44" fillId="0" borderId="35" xfId="0" applyNumberFormat="1" applyFont="1" applyBorder="1" applyAlignment="1">
      <alignment horizontal="center" vertical="center"/>
    </xf>
    <xf numFmtId="40" fontId="47" fillId="7" borderId="32" xfId="61" applyFont="1" applyFill="1" applyBorder="1" applyAlignment="1" applyProtection="1">
      <alignment horizontal="center"/>
    </xf>
    <xf numFmtId="38" fontId="46" fillId="7" borderId="32" xfId="61" applyNumberFormat="1" applyFont="1" applyFill="1" applyBorder="1" applyAlignment="1" applyProtection="1">
      <alignment horizontal="right" vertical="center"/>
    </xf>
    <xf numFmtId="168" fontId="46" fillId="0" borderId="32" xfId="61" applyNumberFormat="1" applyFont="1" applyFill="1" applyBorder="1" applyAlignment="1">
      <alignment horizontal="right" vertical="center"/>
    </xf>
    <xf numFmtId="164" fontId="44" fillId="0" borderId="32" xfId="0" applyNumberFormat="1" applyFont="1" applyBorder="1" applyAlignment="1">
      <alignment horizontal="center" vertical="center"/>
    </xf>
    <xf numFmtId="168" fontId="46" fillId="0" borderId="35" xfId="0" applyNumberFormat="1" applyFont="1" applyFill="1" applyBorder="1" applyAlignment="1">
      <alignment horizontal="right" vertical="center"/>
    </xf>
    <xf numFmtId="3" fontId="52" fillId="0" borderId="32" xfId="0" applyNumberFormat="1" applyFont="1" applyFill="1" applyBorder="1" applyAlignment="1">
      <alignment vertical="center"/>
    </xf>
    <xf numFmtId="49" fontId="44" fillId="0" borderId="32" xfId="0" applyNumberFormat="1" applyFont="1" applyFill="1" applyBorder="1" applyAlignment="1">
      <alignment horizontal="center" vertical="center"/>
    </xf>
    <xf numFmtId="38" fontId="64" fillId="7" borderId="32" xfId="61" applyNumberFormat="1" applyFont="1" applyFill="1" applyBorder="1" applyAlignment="1" applyProtection="1">
      <alignment horizontal="center"/>
    </xf>
    <xf numFmtId="49" fontId="58" fillId="7" borderId="32" xfId="61" applyNumberFormat="1" applyFont="1" applyFill="1" applyBorder="1" applyAlignment="1" applyProtection="1">
      <alignment horizontal="center"/>
    </xf>
    <xf numFmtId="38" fontId="58" fillId="7" borderId="32" xfId="61" applyNumberFormat="1" applyFont="1" applyFill="1" applyBorder="1" applyAlignment="1">
      <alignment horizontal="center" vertical="center"/>
    </xf>
    <xf numFmtId="38" fontId="59" fillId="7" borderId="32" xfId="61" applyNumberFormat="1" applyFont="1" applyFill="1" applyBorder="1" applyAlignment="1" applyProtection="1">
      <alignment horizontal="left"/>
    </xf>
    <xf numFmtId="2" fontId="44" fillId="0" borderId="32" xfId="0" applyNumberFormat="1" applyFont="1" applyFill="1" applyBorder="1" applyAlignment="1" applyProtection="1">
      <alignment horizontal="center" vertical="center"/>
      <protection locked="0"/>
    </xf>
    <xf numFmtId="164" fontId="44" fillId="0" borderId="32" xfId="61" applyNumberFormat="1" applyFont="1" applyFill="1" applyBorder="1" applyAlignment="1">
      <alignment vertical="center"/>
    </xf>
    <xf numFmtId="164" fontId="44" fillId="0" borderId="32" xfId="0" applyNumberFormat="1" applyFont="1" applyFill="1" applyBorder="1" applyAlignment="1">
      <alignment vertical="center"/>
    </xf>
    <xf numFmtId="164" fontId="65" fillId="0" borderId="32" xfId="62" applyNumberFormat="1" applyFont="1" applyBorder="1" applyAlignment="1">
      <alignment horizontal="center" vertical="center"/>
    </xf>
    <xf numFmtId="164" fontId="66" fillId="0" borderId="32" xfId="62" applyNumberFormat="1" applyFont="1" applyBorder="1" applyAlignment="1">
      <alignment horizontal="center" vertical="center"/>
    </xf>
    <xf numFmtId="164" fontId="66" fillId="0" borderId="35" xfId="62" applyNumberFormat="1" applyFont="1" applyBorder="1" applyAlignment="1">
      <alignment horizontal="center" vertical="center"/>
    </xf>
    <xf numFmtId="38" fontId="46" fillId="7" borderId="32" xfId="61" applyNumberFormat="1" applyFont="1" applyFill="1" applyBorder="1" applyAlignment="1" applyProtection="1">
      <alignment horizontal="center"/>
    </xf>
    <xf numFmtId="38" fontId="46" fillId="7" borderId="35" xfId="61" applyNumberFormat="1" applyFont="1" applyFill="1" applyBorder="1" applyAlignment="1" applyProtection="1">
      <alignment horizontal="left" vertical="center"/>
    </xf>
    <xf numFmtId="38" fontId="46" fillId="7" borderId="38" xfId="61" applyNumberFormat="1" applyFont="1" applyFill="1" applyBorder="1" applyAlignment="1" applyProtection="1">
      <alignment horizontal="left" vertical="center"/>
    </xf>
    <xf numFmtId="38" fontId="46" fillId="7" borderId="32" xfId="61" applyNumberFormat="1" applyFont="1" applyFill="1" applyBorder="1" applyAlignment="1" applyProtection="1">
      <alignment horizontal="center" vertical="center"/>
    </xf>
    <xf numFmtId="38" fontId="59" fillId="7" borderId="32" xfId="61" applyNumberFormat="1" applyFont="1" applyFill="1" applyBorder="1" applyAlignment="1" applyProtection="1">
      <alignment horizontal="center"/>
    </xf>
    <xf numFmtId="38" fontId="44" fillId="0" borderId="32" xfId="61" applyNumberFormat="1" applyFont="1" applyFill="1" applyBorder="1" applyAlignment="1" applyProtection="1">
      <alignment horizontal="center"/>
    </xf>
    <xf numFmtId="38" fontId="44" fillId="7" borderId="32" xfId="61" applyNumberFormat="1" applyFont="1" applyFill="1" applyBorder="1"/>
    <xf numFmtId="38" fontId="44" fillId="7" borderId="32" xfId="61" applyNumberFormat="1" applyFont="1" applyFill="1" applyBorder="1" applyAlignment="1" applyProtection="1">
      <alignment horizontal="left"/>
    </xf>
    <xf numFmtId="38" fontId="44" fillId="7" borderId="32" xfId="61" applyNumberFormat="1" applyFont="1" applyFill="1" applyBorder="1" applyProtection="1"/>
    <xf numFmtId="38" fontId="44" fillId="7" borderId="32" xfId="61" applyNumberFormat="1" applyFont="1" applyFill="1" applyBorder="1" applyAlignment="1" applyProtection="1">
      <alignment horizontal="center"/>
    </xf>
    <xf numFmtId="164" fontId="59" fillId="0" borderId="32" xfId="62" applyNumberFormat="1" applyFont="1" applyFill="1" applyBorder="1" applyAlignment="1">
      <alignment horizontal="center" vertical="center"/>
    </xf>
    <xf numFmtId="164" fontId="58" fillId="0" borderId="32" xfId="62" applyNumberFormat="1" applyFont="1" applyFill="1" applyBorder="1" applyAlignment="1">
      <alignment horizontal="center" vertical="center"/>
    </xf>
    <xf numFmtId="38" fontId="44" fillId="7" borderId="35" xfId="61" applyNumberFormat="1" applyFont="1" applyFill="1" applyBorder="1" applyAlignment="1" applyProtection="1">
      <alignment horizontal="center" vertical="center"/>
    </xf>
    <xf numFmtId="38" fontId="44" fillId="7" borderId="38" xfId="61" applyNumberFormat="1" applyFont="1" applyFill="1" applyBorder="1" applyAlignment="1" applyProtection="1">
      <alignment horizontal="center" vertical="center"/>
    </xf>
    <xf numFmtId="38" fontId="58" fillId="7" borderId="41" xfId="61" applyNumberFormat="1" applyFont="1" applyFill="1" applyBorder="1" applyAlignment="1" applyProtection="1">
      <alignment horizontal="left"/>
    </xf>
    <xf numFmtId="38" fontId="58" fillId="7" borderId="39" xfId="61" applyNumberFormat="1" applyFont="1" applyFill="1" applyBorder="1" applyAlignment="1" applyProtection="1">
      <alignment horizontal="left"/>
    </xf>
    <xf numFmtId="0" fontId="58" fillId="0" borderId="35" xfId="0" applyFont="1" applyFill="1" applyBorder="1" applyAlignment="1">
      <alignment horizontal="left" vertical="center"/>
    </xf>
    <xf numFmtId="0" fontId="58" fillId="0" borderId="38" xfId="0" applyFont="1" applyFill="1" applyBorder="1" applyAlignment="1">
      <alignment horizontal="left" vertical="center"/>
    </xf>
    <xf numFmtId="49" fontId="67" fillId="7" borderId="32" xfId="61" applyNumberFormat="1" applyFont="1" applyFill="1" applyBorder="1" applyAlignment="1" applyProtection="1">
      <alignment horizontal="center"/>
    </xf>
    <xf numFmtId="49" fontId="68" fillId="7" borderId="32" xfId="61" applyNumberFormat="1" applyFont="1" applyFill="1" applyBorder="1" applyAlignment="1" applyProtection="1">
      <alignment horizontal="center"/>
    </xf>
    <xf numFmtId="49" fontId="69" fillId="0" borderId="32" xfId="0" applyNumberFormat="1" applyFont="1" applyFill="1" applyBorder="1" applyAlignment="1">
      <alignment horizontal="center" vertical="center"/>
    </xf>
    <xf numFmtId="49" fontId="68" fillId="0" borderId="32" xfId="0" applyNumberFormat="1" applyFont="1" applyFill="1" applyBorder="1" applyAlignment="1">
      <alignment horizontal="center" vertical="center"/>
    </xf>
    <xf numFmtId="49" fontId="69" fillId="7" borderId="32" xfId="61" applyNumberFormat="1" applyFont="1" applyFill="1" applyBorder="1" applyAlignment="1" applyProtection="1">
      <alignment horizontal="center"/>
    </xf>
    <xf numFmtId="38" fontId="50" fillId="7" borderId="35" xfId="61" applyNumberFormat="1" applyFont="1" applyFill="1" applyBorder="1" applyAlignment="1" applyProtection="1">
      <alignment horizontal="left"/>
    </xf>
    <xf numFmtId="38" fontId="50" fillId="7" borderId="38" xfId="61" applyNumberFormat="1" applyFont="1" applyFill="1" applyBorder="1" applyAlignment="1" applyProtection="1">
      <alignment horizontal="left"/>
    </xf>
    <xf numFmtId="38" fontId="47" fillId="7" borderId="35" xfId="61" applyNumberFormat="1" applyFont="1" applyFill="1" applyBorder="1" applyAlignment="1" applyProtection="1">
      <alignment horizontal="left"/>
    </xf>
    <xf numFmtId="38" fontId="47" fillId="7" borderId="38" xfId="61" applyNumberFormat="1" applyFont="1" applyFill="1" applyBorder="1" applyAlignment="1" applyProtection="1">
      <alignment horizontal="left"/>
    </xf>
    <xf numFmtId="3" fontId="59" fillId="0" borderId="41" xfId="0" applyNumberFormat="1" applyFont="1" applyFill="1" applyBorder="1" applyAlignment="1">
      <alignment horizontal="left" vertical="center"/>
    </xf>
    <xf numFmtId="3" fontId="59" fillId="0" borderId="39" xfId="0" applyNumberFormat="1" applyFont="1" applyFill="1" applyBorder="1" applyAlignment="1">
      <alignment horizontal="left" vertical="center"/>
    </xf>
    <xf numFmtId="3" fontId="58" fillId="0" borderId="35" xfId="0" applyNumberFormat="1" applyFont="1" applyFill="1" applyBorder="1" applyAlignment="1">
      <alignment horizontal="left" vertical="center"/>
    </xf>
    <xf numFmtId="3" fontId="46" fillId="0" borderId="35" xfId="0" applyNumberFormat="1" applyFont="1" applyFill="1" applyBorder="1" applyAlignment="1">
      <alignment horizontal="left" vertical="center"/>
    </xf>
    <xf numFmtId="3" fontId="46" fillId="0" borderId="38" xfId="0" applyNumberFormat="1" applyFont="1" applyFill="1" applyBorder="1" applyAlignment="1">
      <alignment horizontal="left" vertical="center"/>
    </xf>
    <xf numFmtId="0" fontId="46" fillId="0" borderId="35" xfId="0" applyFont="1" applyFill="1" applyBorder="1" applyAlignment="1">
      <alignment horizontal="left" vertical="center"/>
    </xf>
    <xf numFmtId="0" fontId="46" fillId="0" borderId="38" xfId="0" applyFont="1" applyFill="1" applyBorder="1" applyAlignment="1">
      <alignment horizontal="left" vertical="center"/>
    </xf>
    <xf numFmtId="38" fontId="58" fillId="7" borderId="35" xfId="61" applyNumberFormat="1" applyFont="1" applyFill="1" applyBorder="1" applyAlignment="1" applyProtection="1">
      <alignment horizontal="left"/>
    </xf>
    <xf numFmtId="0" fontId="46" fillId="0" borderId="37" xfId="0" applyFont="1" applyFill="1" applyBorder="1" applyAlignment="1">
      <alignment horizontal="left" vertical="center"/>
    </xf>
    <xf numFmtId="0" fontId="46" fillId="0" borderId="36" xfId="0" applyFont="1" applyFill="1" applyBorder="1" applyAlignment="1">
      <alignment horizontal="left" vertical="center"/>
    </xf>
    <xf numFmtId="0" fontId="46" fillId="0" borderId="35" xfId="0" applyFont="1" applyFill="1" applyBorder="1" applyAlignment="1">
      <alignment horizontal="left"/>
    </xf>
    <xf numFmtId="0" fontId="46" fillId="0" borderId="38" xfId="0" applyFont="1" applyFill="1" applyBorder="1" applyAlignment="1">
      <alignment horizontal="left"/>
    </xf>
    <xf numFmtId="3" fontId="44" fillId="0" borderId="35" xfId="0" applyNumberFormat="1" applyFont="1" applyFill="1" applyBorder="1" applyAlignment="1">
      <alignment horizontal="center" vertical="center"/>
    </xf>
    <xf numFmtId="3" fontId="44" fillId="0" borderId="38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38" fontId="47" fillId="7" borderId="35" xfId="61" applyNumberFormat="1" applyFont="1" applyFill="1" applyBorder="1" applyAlignment="1" applyProtection="1">
      <alignment horizontal="center"/>
    </xf>
    <xf numFmtId="38" fontId="47" fillId="7" borderId="38" xfId="61" applyNumberFormat="1" applyFont="1" applyFill="1" applyBorder="1" applyAlignment="1" applyProtection="1">
      <alignment horizontal="center"/>
    </xf>
    <xf numFmtId="0" fontId="43" fillId="0" borderId="0" xfId="44" applyFont="1" applyAlignment="1">
      <alignment horizontal="center" vertical="center"/>
    </xf>
    <xf numFmtId="0" fontId="44" fillId="0" borderId="11" xfId="67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vertical="center"/>
    </xf>
    <xf numFmtId="0" fontId="44" fillId="0" borderId="31" xfId="67" applyFont="1" applyFill="1" applyBorder="1" applyAlignment="1">
      <alignment horizontal="center" vertical="center"/>
    </xf>
    <xf numFmtId="0" fontId="52" fillId="0" borderId="27" xfId="0" applyFont="1" applyFill="1" applyBorder="1" applyAlignment="1">
      <alignment vertical="center"/>
    </xf>
    <xf numFmtId="0" fontId="52" fillId="0" borderId="28" xfId="0" applyFont="1" applyFill="1" applyBorder="1" applyAlignment="1">
      <alignment vertical="center"/>
    </xf>
    <xf numFmtId="0" fontId="52" fillId="0" borderId="19" xfId="0" applyFont="1" applyFill="1" applyBorder="1" applyAlignment="1">
      <alignment vertical="center"/>
    </xf>
    <xf numFmtId="0" fontId="52" fillId="0" borderId="20" xfId="0" applyFont="1" applyFill="1" applyBorder="1" applyAlignment="1">
      <alignment vertical="center"/>
    </xf>
    <xf numFmtId="0" fontId="52" fillId="0" borderId="21" xfId="0" applyFont="1" applyFill="1" applyBorder="1" applyAlignment="1">
      <alignment vertical="center"/>
    </xf>
    <xf numFmtId="0" fontId="44" fillId="0" borderId="24" xfId="67" applyFont="1" applyFill="1" applyBorder="1" applyAlignment="1">
      <alignment horizontal="center" vertical="center"/>
    </xf>
    <xf numFmtId="0" fontId="52" fillId="0" borderId="17" xfId="0" applyFont="1" applyFill="1" applyBorder="1" applyAlignment="1">
      <alignment vertical="center"/>
    </xf>
    <xf numFmtId="0" fontId="46" fillId="0" borderId="43" xfId="44" applyFont="1" applyBorder="1" applyAlignment="1">
      <alignment horizontal="left" vertical="center"/>
    </xf>
    <xf numFmtId="0" fontId="46" fillId="0" borderId="42" xfId="44" applyFont="1" applyBorder="1" applyAlignment="1">
      <alignment horizontal="left" vertical="center"/>
    </xf>
    <xf numFmtId="0" fontId="46" fillId="0" borderId="44" xfId="44" applyFont="1" applyBorder="1" applyAlignment="1">
      <alignment horizontal="left" vertical="center"/>
    </xf>
    <xf numFmtId="0" fontId="46" fillId="0" borderId="35" xfId="44" applyFont="1" applyBorder="1" applyAlignment="1">
      <alignment horizontal="left" vertical="center"/>
    </xf>
    <xf numFmtId="0" fontId="46" fillId="0" borderId="40" xfId="44" applyFont="1" applyBorder="1" applyAlignment="1">
      <alignment horizontal="left" vertical="center"/>
    </xf>
    <xf numFmtId="0" fontId="46" fillId="0" borderId="38" xfId="44" applyFont="1" applyBorder="1" applyAlignment="1">
      <alignment horizontal="left" vertical="center"/>
    </xf>
    <xf numFmtId="0" fontId="46" fillId="0" borderId="45" xfId="44" applyFont="1" applyFill="1" applyBorder="1" applyAlignment="1">
      <alignment horizontal="right" vertical="center"/>
    </xf>
    <xf numFmtId="0" fontId="46" fillId="0" borderId="26" xfId="44" applyFont="1" applyFill="1" applyBorder="1" applyAlignment="1">
      <alignment horizontal="right" vertical="center"/>
    </xf>
    <xf numFmtId="0" fontId="46" fillId="0" borderId="46" xfId="44" applyFont="1" applyFill="1" applyBorder="1" applyAlignment="1">
      <alignment horizontal="right" vertical="center"/>
    </xf>
    <xf numFmtId="167" fontId="46" fillId="0" borderId="43" xfId="63" applyNumberFormat="1" applyFont="1" applyBorder="1" applyAlignment="1">
      <alignment horizontal="left" vertical="center"/>
    </xf>
    <xf numFmtId="167" fontId="46" fillId="0" borderId="42" xfId="63" applyNumberFormat="1" applyFont="1" applyBorder="1" applyAlignment="1">
      <alignment horizontal="left" vertical="center"/>
    </xf>
    <xf numFmtId="167" fontId="46" fillId="0" borderId="44" xfId="63" applyNumberFormat="1" applyFont="1" applyBorder="1" applyAlignment="1">
      <alignment horizontal="left" vertical="center"/>
    </xf>
    <xf numFmtId="3" fontId="46" fillId="0" borderId="35" xfId="0" applyNumberFormat="1" applyFont="1" applyFill="1" applyBorder="1" applyAlignment="1">
      <alignment horizontal="left"/>
    </xf>
    <xf numFmtId="3" fontId="46" fillId="0" borderId="40" xfId="0" applyNumberFormat="1" applyFont="1" applyFill="1" applyBorder="1" applyAlignment="1">
      <alignment horizontal="left"/>
    </xf>
    <xf numFmtId="3" fontId="46" fillId="0" borderId="38" xfId="0" applyNumberFormat="1" applyFont="1" applyFill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46" fillId="0" borderId="17" xfId="0" applyFont="1" applyBorder="1" applyAlignment="1">
      <alignment horizontal="center"/>
    </xf>
    <xf numFmtId="38" fontId="56" fillId="0" borderId="19" xfId="61" applyNumberFormat="1" applyFont="1" applyFill="1" applyBorder="1" applyAlignment="1">
      <alignment horizontal="center"/>
    </xf>
    <xf numFmtId="38" fontId="56" fillId="0" borderId="20" xfId="61" applyNumberFormat="1" applyFont="1" applyFill="1" applyBorder="1" applyAlignment="1">
      <alignment horizontal="center"/>
    </xf>
    <xf numFmtId="38" fontId="56" fillId="0" borderId="21" xfId="61" applyNumberFormat="1" applyFont="1" applyFill="1" applyBorder="1" applyAlignment="1">
      <alignment horizontal="center"/>
    </xf>
    <xf numFmtId="0" fontId="62" fillId="0" borderId="0" xfId="44" applyFont="1" applyBorder="1" applyAlignment="1">
      <alignment horizontal="left" vertical="center"/>
    </xf>
    <xf numFmtId="0" fontId="46" fillId="0" borderId="24" xfId="44" applyFont="1" applyBorder="1" applyAlignment="1">
      <alignment horizontal="center" vertical="center"/>
    </xf>
    <xf numFmtId="0" fontId="46" fillId="0" borderId="17" xfId="44" applyFont="1" applyBorder="1" applyAlignment="1">
      <alignment horizontal="center" vertical="center"/>
    </xf>
    <xf numFmtId="0" fontId="51" fillId="0" borderId="24" xfId="44" applyFont="1" applyBorder="1" applyAlignment="1">
      <alignment horizontal="center" vertical="center"/>
    </xf>
    <xf numFmtId="0" fontId="51" fillId="0" borderId="2" xfId="44" applyFont="1" applyBorder="1" applyAlignment="1">
      <alignment horizontal="center" vertical="center"/>
    </xf>
    <xf numFmtId="0" fontId="51" fillId="0" borderId="17" xfId="44" applyFont="1" applyBorder="1" applyAlignment="1">
      <alignment horizontal="center" vertical="center"/>
    </xf>
    <xf numFmtId="0" fontId="46" fillId="0" borderId="24" xfId="44" applyFont="1" applyBorder="1" applyAlignment="1">
      <alignment horizontal="left" vertical="center"/>
    </xf>
    <xf numFmtId="0" fontId="46" fillId="0" borderId="2" xfId="44" applyFont="1" applyBorder="1" applyAlignment="1">
      <alignment horizontal="left" vertical="center"/>
    </xf>
    <xf numFmtId="0" fontId="46" fillId="0" borderId="19" xfId="44" applyFont="1" applyBorder="1" applyAlignment="1">
      <alignment horizontal="left" vertical="center"/>
    </xf>
    <xf numFmtId="0" fontId="46" fillId="0" borderId="20" xfId="44" applyFont="1" applyBorder="1" applyAlignment="1">
      <alignment horizontal="left" vertical="center"/>
    </xf>
    <xf numFmtId="0" fontId="46" fillId="0" borderId="2" xfId="44" applyFont="1" applyBorder="1" applyAlignment="1">
      <alignment horizontal="center" vertical="center"/>
    </xf>
    <xf numFmtId="0" fontId="46" fillId="0" borderId="20" xfId="44" applyFont="1" applyBorder="1" applyAlignment="1">
      <alignment horizontal="center" vertical="center"/>
    </xf>
    <xf numFmtId="0" fontId="47" fillId="0" borderId="17" xfId="0" applyFont="1" applyBorder="1" applyAlignment="1">
      <alignment horizontal="left" vertical="center"/>
    </xf>
    <xf numFmtId="0" fontId="47" fillId="0" borderId="17" xfId="0" applyFont="1" applyBorder="1" applyAlignment="1">
      <alignment horizontal="left" vertical="center" wrapText="1"/>
    </xf>
    <xf numFmtId="0" fontId="44" fillId="0" borderId="11" xfId="44" applyFont="1" applyBorder="1" applyAlignment="1">
      <alignment horizontal="center" vertical="center"/>
    </xf>
    <xf numFmtId="0" fontId="44" fillId="0" borderId="15" xfId="44" applyFont="1" applyBorder="1" applyAlignment="1">
      <alignment horizontal="center" vertical="center"/>
    </xf>
    <xf numFmtId="0" fontId="44" fillId="0" borderId="31" xfId="44" applyFont="1" applyBorder="1" applyAlignment="1">
      <alignment horizontal="center" vertical="center"/>
    </xf>
    <xf numFmtId="0" fontId="44" fillId="0" borderId="28" xfId="44" applyFont="1" applyBorder="1" applyAlignment="1">
      <alignment horizontal="center" vertical="center"/>
    </xf>
    <xf numFmtId="0" fontId="44" fillId="0" borderId="19" xfId="44" applyFont="1" applyBorder="1" applyAlignment="1">
      <alignment horizontal="center" vertical="center"/>
    </xf>
    <xf numFmtId="0" fontId="44" fillId="0" borderId="21" xfId="44" applyFont="1" applyBorder="1" applyAlignment="1">
      <alignment horizontal="center" vertical="center"/>
    </xf>
    <xf numFmtId="0" fontId="44" fillId="0" borderId="3" xfId="44" applyFont="1" applyBorder="1" applyAlignment="1">
      <alignment horizontal="center" vertical="center"/>
    </xf>
    <xf numFmtId="40" fontId="46" fillId="0" borderId="24" xfId="61" applyFont="1" applyBorder="1" applyAlignment="1">
      <alignment horizontal="center" vertical="center"/>
    </xf>
    <xf numFmtId="40" fontId="46" fillId="0" borderId="17" xfId="61" applyFont="1" applyBorder="1" applyAlignment="1">
      <alignment horizontal="center" vertical="center"/>
    </xf>
    <xf numFmtId="40" fontId="46" fillId="0" borderId="24" xfId="61" applyNumberFormat="1" applyFont="1" applyBorder="1" applyAlignment="1">
      <alignment horizontal="center" vertical="center"/>
    </xf>
    <xf numFmtId="40" fontId="46" fillId="0" borderId="17" xfId="61" applyNumberFormat="1" applyFont="1" applyBorder="1" applyAlignment="1">
      <alignment horizontal="center" vertical="center"/>
    </xf>
    <xf numFmtId="40" fontId="46" fillId="0" borderId="24" xfId="44" applyNumberFormat="1" applyFont="1" applyBorder="1" applyAlignment="1">
      <alignment horizontal="center" vertical="center"/>
    </xf>
    <xf numFmtId="0" fontId="47" fillId="0" borderId="35" xfId="0" applyFont="1" applyFill="1" applyBorder="1" applyAlignment="1">
      <alignment horizontal="left"/>
    </xf>
    <xf numFmtId="0" fontId="47" fillId="0" borderId="38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center" vertical="center"/>
    </xf>
    <xf numFmtId="0" fontId="50" fillId="0" borderId="31" xfId="0" applyFont="1" applyFill="1" applyBorder="1" applyAlignment="1" applyProtection="1">
      <alignment horizontal="center" vertical="center"/>
      <protection locked="0"/>
    </xf>
    <xf numFmtId="0" fontId="50" fillId="0" borderId="28" xfId="0" applyFont="1" applyFill="1" applyBorder="1" applyAlignment="1" applyProtection="1">
      <alignment horizontal="center" vertical="center"/>
      <protection locked="0"/>
    </xf>
    <xf numFmtId="0" fontId="46" fillId="0" borderId="43" xfId="0" applyFont="1" applyFill="1" applyBorder="1" applyAlignment="1">
      <alignment horizontal="left" vertical="center"/>
    </xf>
    <xf numFmtId="0" fontId="46" fillId="0" borderId="42" xfId="0" applyFont="1" applyFill="1" applyBorder="1" applyAlignment="1">
      <alignment horizontal="left" vertical="center"/>
    </xf>
    <xf numFmtId="0" fontId="47" fillId="0" borderId="2" xfId="0" applyFont="1" applyFill="1" applyBorder="1" applyAlignment="1">
      <alignment horizontal="right"/>
    </xf>
    <xf numFmtId="0" fontId="47" fillId="0" borderId="2" xfId="0" applyFont="1" applyBorder="1" applyAlignment="1">
      <alignment horizontal="left" vertical="center"/>
    </xf>
    <xf numFmtId="38" fontId="58" fillId="7" borderId="35" xfId="61" applyNumberFormat="1" applyFont="1" applyFill="1" applyBorder="1" applyAlignment="1" applyProtection="1">
      <alignment horizontal="center"/>
    </xf>
    <xf numFmtId="38" fontId="58" fillId="7" borderId="38" xfId="61" applyNumberFormat="1" applyFont="1" applyFill="1" applyBorder="1" applyAlignment="1" applyProtection="1">
      <alignment horizontal="center"/>
    </xf>
    <xf numFmtId="38" fontId="47" fillId="7" borderId="35" xfId="61" applyNumberFormat="1" applyFont="1" applyFill="1" applyBorder="1" applyAlignment="1" applyProtection="1">
      <alignment horizontal="left"/>
    </xf>
    <xf numFmtId="38" fontId="47" fillId="7" borderId="38" xfId="61" applyNumberFormat="1" applyFont="1" applyFill="1" applyBorder="1" applyAlignment="1" applyProtection="1">
      <alignment horizontal="left"/>
    </xf>
    <xf numFmtId="3" fontId="59" fillId="0" borderId="41" xfId="0" applyNumberFormat="1" applyFont="1" applyFill="1" applyBorder="1" applyAlignment="1">
      <alignment horizontal="left" vertical="center"/>
    </xf>
    <xf numFmtId="3" fontId="59" fillId="0" borderId="39" xfId="0" applyNumberFormat="1" applyFont="1" applyFill="1" applyBorder="1" applyAlignment="1">
      <alignment horizontal="left" vertical="center"/>
    </xf>
    <xf numFmtId="38" fontId="50" fillId="7" borderId="35" xfId="61" applyNumberFormat="1" applyFont="1" applyFill="1" applyBorder="1" applyAlignment="1" applyProtection="1">
      <alignment horizontal="left"/>
    </xf>
    <xf numFmtId="38" fontId="50" fillId="7" borderId="38" xfId="61" applyNumberFormat="1" applyFont="1" applyFill="1" applyBorder="1" applyAlignment="1" applyProtection="1">
      <alignment horizontal="left"/>
    </xf>
    <xf numFmtId="3" fontId="46" fillId="0" borderId="35" xfId="0" applyNumberFormat="1" applyFont="1" applyFill="1" applyBorder="1" applyAlignment="1">
      <alignment horizontal="left" vertical="center"/>
    </xf>
    <xf numFmtId="3" fontId="46" fillId="0" borderId="38" xfId="0" applyNumberFormat="1" applyFont="1" applyFill="1" applyBorder="1" applyAlignment="1">
      <alignment horizontal="left" vertical="center"/>
    </xf>
    <xf numFmtId="38" fontId="58" fillId="7" borderId="35" xfId="61" applyNumberFormat="1" applyFont="1" applyFill="1" applyBorder="1" applyAlignment="1" applyProtection="1">
      <alignment horizontal="left" vertical="center"/>
    </xf>
    <xf numFmtId="38" fontId="58" fillId="7" borderId="38" xfId="61" applyNumberFormat="1" applyFont="1" applyFill="1" applyBorder="1" applyAlignment="1" applyProtection="1">
      <alignment horizontal="left" vertical="center"/>
    </xf>
    <xf numFmtId="0" fontId="46" fillId="0" borderId="35" xfId="0" applyFont="1" applyFill="1" applyBorder="1" applyAlignment="1">
      <alignment horizontal="center" vertical="center"/>
    </xf>
    <xf numFmtId="0" fontId="46" fillId="0" borderId="38" xfId="0" applyFont="1" applyFill="1" applyBorder="1" applyAlignment="1">
      <alignment horizontal="center" vertical="center"/>
    </xf>
    <xf numFmtId="0" fontId="46" fillId="0" borderId="35" xfId="0" applyFont="1" applyFill="1" applyBorder="1" applyAlignment="1">
      <alignment horizontal="left"/>
    </xf>
    <xf numFmtId="0" fontId="46" fillId="0" borderId="38" xfId="0" applyFont="1" applyFill="1" applyBorder="1" applyAlignment="1">
      <alignment horizontal="left"/>
    </xf>
    <xf numFmtId="3" fontId="44" fillId="0" borderId="35" xfId="0" applyNumberFormat="1" applyFont="1" applyFill="1" applyBorder="1" applyAlignment="1">
      <alignment horizontal="left" vertical="center"/>
    </xf>
    <xf numFmtId="3" fontId="44" fillId="0" borderId="38" xfId="0" applyNumberFormat="1" applyFont="1" applyFill="1" applyBorder="1" applyAlignment="1">
      <alignment horizontal="left" vertical="center"/>
    </xf>
    <xf numFmtId="0" fontId="46" fillId="0" borderId="37" xfId="0" applyFont="1" applyFill="1" applyBorder="1" applyAlignment="1">
      <alignment horizontal="left" vertical="center"/>
    </xf>
    <xf numFmtId="0" fontId="46" fillId="0" borderId="36" xfId="0" applyFont="1" applyFill="1" applyBorder="1" applyAlignment="1">
      <alignment horizontal="left" vertical="center"/>
    </xf>
    <xf numFmtId="0" fontId="44" fillId="0" borderId="35" xfId="0" applyFont="1" applyFill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/>
    </xf>
    <xf numFmtId="0" fontId="46" fillId="0" borderId="35" xfId="0" applyFont="1" applyFill="1" applyBorder="1" applyAlignment="1">
      <alignment horizontal="left" vertical="center"/>
    </xf>
    <xf numFmtId="0" fontId="46" fillId="0" borderId="38" xfId="0" applyFont="1" applyFill="1" applyBorder="1" applyAlignment="1">
      <alignment horizontal="left" vertical="center"/>
    </xf>
    <xf numFmtId="3" fontId="46" fillId="0" borderId="41" xfId="0" applyNumberFormat="1" applyFont="1" applyFill="1" applyBorder="1" applyAlignment="1">
      <alignment horizontal="left" vertical="center"/>
    </xf>
    <xf numFmtId="3" fontId="46" fillId="0" borderId="39" xfId="0" applyNumberFormat="1" applyFont="1" applyFill="1" applyBorder="1" applyAlignment="1">
      <alignment horizontal="left" vertical="center"/>
    </xf>
    <xf numFmtId="0" fontId="59" fillId="0" borderId="34" xfId="0" applyFont="1" applyFill="1" applyBorder="1" applyAlignment="1">
      <alignment horizontal="center" vertical="center"/>
    </xf>
    <xf numFmtId="0" fontId="59" fillId="0" borderId="15" xfId="0" applyFont="1" applyFill="1" applyBorder="1" applyAlignment="1">
      <alignment horizontal="center" vertical="center"/>
    </xf>
    <xf numFmtId="49" fontId="59" fillId="0" borderId="34" xfId="0" applyNumberFormat="1" applyFont="1" applyFill="1" applyBorder="1" applyAlignment="1">
      <alignment horizontal="center" vertical="center"/>
    </xf>
    <xf numFmtId="49" fontId="59" fillId="0" borderId="15" xfId="0" applyNumberFormat="1" applyFont="1" applyFill="1" applyBorder="1" applyAlignment="1">
      <alignment horizontal="center" vertical="center"/>
    </xf>
    <xf numFmtId="38" fontId="58" fillId="7" borderId="35" xfId="61" applyNumberFormat="1" applyFont="1" applyFill="1" applyBorder="1" applyAlignment="1" applyProtection="1">
      <alignment horizontal="left"/>
    </xf>
    <xf numFmtId="38" fontId="58" fillId="7" borderId="38" xfId="61" applyNumberFormat="1" applyFont="1" applyFill="1" applyBorder="1" applyAlignment="1" applyProtection="1">
      <alignment horizontal="left"/>
    </xf>
    <xf numFmtId="3" fontId="60" fillId="0" borderId="43" xfId="0" applyNumberFormat="1" applyFont="1" applyFill="1" applyBorder="1" applyAlignment="1">
      <alignment horizontal="left" vertical="center"/>
    </xf>
    <xf numFmtId="3" fontId="60" fillId="0" borderId="44" xfId="0" applyNumberFormat="1" applyFont="1" applyFill="1" applyBorder="1" applyAlignment="1">
      <alignment horizontal="left" vertical="center"/>
    </xf>
    <xf numFmtId="3" fontId="59" fillId="0" borderId="35" xfId="0" applyNumberFormat="1" applyFont="1" applyFill="1" applyBorder="1" applyAlignment="1">
      <alignment horizontal="left" vertical="center"/>
    </xf>
    <xf numFmtId="3" fontId="59" fillId="0" borderId="38" xfId="0" applyNumberFormat="1" applyFont="1" applyFill="1" applyBorder="1" applyAlignment="1">
      <alignment horizontal="left" vertical="center"/>
    </xf>
    <xf numFmtId="0" fontId="59" fillId="0" borderId="35" xfId="0" applyFont="1" applyFill="1" applyBorder="1" applyAlignment="1">
      <alignment horizontal="left" vertical="center"/>
    </xf>
    <xf numFmtId="0" fontId="59" fillId="0" borderId="38" xfId="0" applyFont="1" applyFill="1" applyBorder="1" applyAlignment="1">
      <alignment horizontal="left" vertical="center"/>
    </xf>
    <xf numFmtId="0" fontId="59" fillId="0" borderId="24" xfId="0" applyFont="1" applyFill="1" applyBorder="1" applyAlignment="1">
      <alignment horizontal="center"/>
    </xf>
    <xf numFmtId="0" fontId="59" fillId="0" borderId="17" xfId="0" applyFont="1" applyFill="1" applyBorder="1" applyAlignment="1">
      <alignment horizontal="center"/>
    </xf>
    <xf numFmtId="0" fontId="44" fillId="0" borderId="34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0" fontId="58" fillId="0" borderId="35" xfId="0" applyFont="1" applyFill="1" applyBorder="1" applyAlignment="1">
      <alignment horizontal="center"/>
    </xf>
    <xf numFmtId="0" fontId="58" fillId="0" borderId="38" xfId="0" applyFont="1" applyFill="1" applyBorder="1" applyAlignment="1">
      <alignment horizontal="center"/>
    </xf>
    <xf numFmtId="0" fontId="58" fillId="0" borderId="37" xfId="0" applyFont="1" applyFill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9" fillId="0" borderId="37" xfId="0" applyFont="1" applyFill="1" applyBorder="1" applyAlignment="1">
      <alignment horizontal="left"/>
    </xf>
    <xf numFmtId="0" fontId="59" fillId="0" borderId="36" xfId="0" applyFont="1" applyFill="1" applyBorder="1" applyAlignment="1">
      <alignment horizontal="left"/>
    </xf>
    <xf numFmtId="0" fontId="59" fillId="0" borderId="43" xfId="0" applyFont="1" applyFill="1" applyBorder="1" applyAlignment="1">
      <alignment horizontal="left"/>
    </xf>
    <xf numFmtId="0" fontId="59" fillId="0" borderId="44" xfId="0" applyFont="1" applyFill="1" applyBorder="1" applyAlignment="1">
      <alignment horizontal="left"/>
    </xf>
    <xf numFmtId="0" fontId="53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horizontal="left" vertical="center"/>
    </xf>
    <xf numFmtId="0" fontId="60" fillId="0" borderId="43" xfId="0" applyFont="1" applyFill="1" applyBorder="1" applyAlignment="1">
      <alignment horizontal="left"/>
    </xf>
    <xf numFmtId="0" fontId="60" fillId="0" borderId="44" xfId="0" applyFont="1" applyFill="1" applyBorder="1" applyAlignment="1">
      <alignment horizontal="left"/>
    </xf>
    <xf numFmtId="0" fontId="47" fillId="0" borderId="48" xfId="0" applyFont="1" applyBorder="1" applyAlignment="1">
      <alignment horizontal="right" vertical="center"/>
    </xf>
    <xf numFmtId="0" fontId="47" fillId="0" borderId="47" xfId="0" applyFont="1" applyBorder="1" applyAlignment="1">
      <alignment horizontal="right" vertical="center"/>
    </xf>
    <xf numFmtId="0" fontId="47" fillId="0" borderId="49" xfId="0" applyFont="1" applyBorder="1" applyAlignment="1">
      <alignment horizontal="right" vertical="center"/>
    </xf>
    <xf numFmtId="0" fontId="59" fillId="0" borderId="7" xfId="0" applyFont="1" applyFill="1" applyBorder="1" applyAlignment="1">
      <alignment horizontal="center" vertical="center"/>
    </xf>
    <xf numFmtId="0" fontId="59" fillId="0" borderId="8" xfId="0" applyFont="1" applyFill="1" applyBorder="1" applyAlignment="1">
      <alignment horizontal="center" vertical="center"/>
    </xf>
    <xf numFmtId="0" fontId="59" fillId="0" borderId="19" xfId="0" applyFont="1" applyFill="1" applyBorder="1" applyAlignment="1">
      <alignment horizontal="center" vertical="center"/>
    </xf>
    <xf numFmtId="0" fontId="59" fillId="0" borderId="21" xfId="0" applyFont="1" applyFill="1" applyBorder="1" applyAlignment="1">
      <alignment horizontal="center" vertical="center"/>
    </xf>
    <xf numFmtId="0" fontId="60" fillId="0" borderId="35" xfId="0" applyFont="1" applyFill="1" applyBorder="1" applyAlignment="1">
      <alignment horizontal="left"/>
    </xf>
    <xf numFmtId="0" fontId="60" fillId="0" borderId="38" xfId="0" applyFont="1" applyFill="1" applyBorder="1" applyAlignment="1">
      <alignment horizontal="left"/>
    </xf>
    <xf numFmtId="3" fontId="58" fillId="0" borderId="35" xfId="0" applyNumberFormat="1" applyFont="1" applyFill="1" applyBorder="1" applyAlignment="1">
      <alignment horizontal="left" vertical="center"/>
    </xf>
    <xf numFmtId="3" fontId="58" fillId="0" borderId="38" xfId="0" applyNumberFormat="1" applyFont="1" applyFill="1" applyBorder="1" applyAlignment="1">
      <alignment horizontal="left" vertical="center"/>
    </xf>
    <xf numFmtId="38" fontId="59" fillId="7" borderId="35" xfId="61" applyNumberFormat="1" applyFont="1" applyFill="1" applyBorder="1" applyAlignment="1" applyProtection="1">
      <alignment horizontal="center"/>
    </xf>
    <xf numFmtId="38" fontId="59" fillId="7" borderId="38" xfId="61" applyNumberFormat="1" applyFont="1" applyFill="1" applyBorder="1" applyAlignment="1" applyProtection="1">
      <alignment horizontal="center"/>
    </xf>
    <xf numFmtId="38" fontId="45" fillId="7" borderId="41" xfId="61" applyNumberFormat="1" applyFont="1" applyFill="1" applyBorder="1" applyAlignment="1" applyProtection="1">
      <alignment horizontal="left"/>
    </xf>
    <xf numFmtId="38" fontId="45" fillId="7" borderId="39" xfId="61" applyNumberFormat="1" applyFont="1" applyFill="1" applyBorder="1" applyAlignment="1" applyProtection="1">
      <alignment horizontal="left"/>
    </xf>
    <xf numFmtId="0" fontId="44" fillId="0" borderId="24" xfId="0" applyFont="1" applyFill="1" applyBorder="1" applyAlignment="1">
      <alignment horizontal="center"/>
    </xf>
    <xf numFmtId="0" fontId="44" fillId="0" borderId="17" xfId="0" applyFont="1" applyFill="1" applyBorder="1" applyAlignment="1">
      <alignment horizontal="center"/>
    </xf>
    <xf numFmtId="38" fontId="47" fillId="7" borderId="35" xfId="61" applyNumberFormat="1" applyFont="1" applyFill="1" applyBorder="1" applyAlignment="1" applyProtection="1">
      <alignment horizontal="center"/>
    </xf>
    <xf numFmtId="38" fontId="47" fillId="7" borderId="38" xfId="61" applyNumberFormat="1" applyFont="1" applyFill="1" applyBorder="1" applyAlignment="1" applyProtection="1">
      <alignment horizontal="center"/>
    </xf>
    <xf numFmtId="3" fontId="45" fillId="0" borderId="43" xfId="0" applyNumberFormat="1" applyFont="1" applyFill="1" applyBorder="1" applyAlignment="1">
      <alignment horizontal="left" vertical="center"/>
    </xf>
    <xf numFmtId="3" fontId="45" fillId="0" borderId="44" xfId="0" applyNumberFormat="1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38" fontId="50" fillId="7" borderId="0" xfId="61" applyNumberFormat="1" applyFont="1" applyFill="1" applyBorder="1" applyAlignment="1" applyProtection="1">
      <alignment horizontal="left"/>
    </xf>
    <xf numFmtId="3" fontId="44" fillId="0" borderId="35" xfId="0" applyNumberFormat="1" applyFont="1" applyFill="1" applyBorder="1" applyAlignment="1">
      <alignment horizontal="center" vertical="center"/>
    </xf>
    <xf numFmtId="3" fontId="44" fillId="0" borderId="38" xfId="0" applyNumberFormat="1" applyFont="1" applyFill="1" applyBorder="1" applyAlignment="1">
      <alignment horizontal="center" vertical="center"/>
    </xf>
    <xf numFmtId="38" fontId="50" fillId="0" borderId="35" xfId="61" applyNumberFormat="1" applyFont="1" applyFill="1" applyBorder="1" applyAlignment="1" applyProtection="1">
      <alignment horizontal="center"/>
    </xf>
    <xf numFmtId="38" fontId="50" fillId="0" borderId="38" xfId="61" applyNumberFormat="1" applyFont="1" applyFill="1" applyBorder="1" applyAlignment="1" applyProtection="1">
      <alignment horizontal="center"/>
    </xf>
    <xf numFmtId="38" fontId="50" fillId="7" borderId="35" xfId="61" applyNumberFormat="1" applyFont="1" applyFill="1" applyBorder="1" applyAlignment="1" applyProtection="1">
      <alignment horizontal="center"/>
    </xf>
    <xf numFmtId="38" fontId="50" fillId="7" borderId="38" xfId="61" applyNumberFormat="1" applyFont="1" applyFill="1" applyBorder="1" applyAlignment="1" applyProtection="1">
      <alignment horizontal="center"/>
    </xf>
    <xf numFmtId="38" fontId="50" fillId="0" borderId="35" xfId="61" applyNumberFormat="1" applyFont="1" applyFill="1" applyBorder="1" applyAlignment="1" applyProtection="1">
      <alignment horizontal="left"/>
    </xf>
    <xf numFmtId="38" fontId="50" fillId="0" borderId="38" xfId="61" applyNumberFormat="1" applyFont="1" applyFill="1" applyBorder="1" applyAlignment="1" applyProtection="1">
      <alignment horizontal="left"/>
    </xf>
    <xf numFmtId="38" fontId="49" fillId="7" borderId="43" xfId="61" applyNumberFormat="1" applyFont="1" applyFill="1" applyBorder="1" applyAlignment="1" applyProtection="1">
      <alignment horizontal="left"/>
    </xf>
    <xf numFmtId="38" fontId="49" fillId="7" borderId="44" xfId="61" applyNumberFormat="1" applyFont="1" applyFill="1" applyBorder="1" applyAlignment="1" applyProtection="1">
      <alignment horizontal="left"/>
    </xf>
    <xf numFmtId="0" fontId="44" fillId="0" borderId="37" xfId="0" applyFont="1" applyFill="1" applyBorder="1" applyAlignment="1">
      <alignment horizontal="left" vertical="center"/>
    </xf>
    <xf numFmtId="0" fontId="44" fillId="0" borderId="36" xfId="0" applyFont="1" applyFill="1" applyBorder="1" applyAlignment="1">
      <alignment horizontal="left" vertical="center"/>
    </xf>
    <xf numFmtId="0" fontId="44" fillId="0" borderId="35" xfId="0" applyFont="1" applyFill="1" applyBorder="1" applyAlignment="1">
      <alignment horizontal="left" vertical="center"/>
    </xf>
    <xf numFmtId="0" fontId="44" fillId="0" borderId="38" xfId="0" applyFont="1" applyFill="1" applyBorder="1" applyAlignment="1">
      <alignment horizontal="left" vertical="center"/>
    </xf>
    <xf numFmtId="0" fontId="46" fillId="0" borderId="7" xfId="0" applyFont="1" applyFill="1" applyBorder="1" applyAlignment="1">
      <alignment horizontal="left" vertical="center"/>
    </xf>
    <xf numFmtId="0" fontId="46" fillId="0" borderId="8" xfId="0" applyFont="1" applyFill="1" applyBorder="1" applyAlignment="1">
      <alignment horizontal="left" vertical="center"/>
    </xf>
    <xf numFmtId="0" fontId="46" fillId="0" borderId="37" xfId="0" applyFont="1" applyFill="1" applyBorder="1" applyAlignment="1">
      <alignment horizontal="center"/>
    </xf>
    <xf numFmtId="0" fontId="46" fillId="0" borderId="36" xfId="0" applyFont="1" applyFill="1" applyBorder="1" applyAlignment="1">
      <alignment horizontal="center"/>
    </xf>
    <xf numFmtId="0" fontId="44" fillId="0" borderId="7" xfId="0" applyFont="1" applyFill="1" applyBorder="1" applyAlignment="1">
      <alignment horizontal="left"/>
    </xf>
    <xf numFmtId="0" fontId="44" fillId="0" borderId="8" xfId="0" applyFont="1" applyFill="1" applyBorder="1" applyAlignment="1">
      <alignment horizontal="left"/>
    </xf>
    <xf numFmtId="0" fontId="46" fillId="0" borderId="35" xfId="0" applyFont="1" applyFill="1" applyBorder="1" applyAlignment="1">
      <alignment horizontal="center"/>
    </xf>
    <xf numFmtId="0" fontId="46" fillId="0" borderId="38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left"/>
    </xf>
    <xf numFmtId="0" fontId="45" fillId="0" borderId="44" xfId="0" applyFont="1" applyFill="1" applyBorder="1" applyAlignment="1">
      <alignment horizontal="left"/>
    </xf>
    <xf numFmtId="0" fontId="45" fillId="0" borderId="35" xfId="0" applyFont="1" applyFill="1" applyBorder="1" applyAlignment="1">
      <alignment horizontal="left"/>
    </xf>
    <xf numFmtId="0" fontId="45" fillId="0" borderId="38" xfId="0" applyFont="1" applyFill="1" applyBorder="1" applyAlignment="1">
      <alignment horizontal="left"/>
    </xf>
    <xf numFmtId="0" fontId="44" fillId="0" borderId="37" xfId="0" applyFont="1" applyFill="1" applyBorder="1" applyAlignment="1">
      <alignment horizontal="left"/>
    </xf>
    <xf numFmtId="0" fontId="44" fillId="0" borderId="36" xfId="0" applyFont="1" applyFill="1" applyBorder="1" applyAlignment="1">
      <alignment horizontal="left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0" fontId="44" fillId="0" borderId="21" xfId="0" applyFont="1" applyFill="1" applyBorder="1" applyAlignment="1">
      <alignment horizontal="center" vertical="center"/>
    </xf>
    <xf numFmtId="40" fontId="35" fillId="7" borderId="50" xfId="61" applyFont="1" applyFill="1" applyBorder="1" applyAlignment="1">
      <alignment horizontal="center"/>
    </xf>
    <xf numFmtId="40" fontId="35" fillId="7" borderId="1" xfId="61" applyFont="1" applyFill="1" applyBorder="1" applyAlignment="1">
      <alignment horizontal="center"/>
    </xf>
    <xf numFmtId="0" fontId="26" fillId="7" borderId="50" xfId="70" applyFont="1" applyFill="1" applyBorder="1" applyAlignment="1">
      <alignment horizontal="center"/>
    </xf>
    <xf numFmtId="0" fontId="26" fillId="7" borderId="51" xfId="70" applyFont="1" applyFill="1" applyBorder="1" applyAlignment="1">
      <alignment horizontal="center"/>
    </xf>
    <xf numFmtId="40" fontId="63" fillId="0" borderId="7" xfId="61" applyFont="1" applyBorder="1" applyAlignment="1">
      <alignment horizontal="left"/>
    </xf>
    <xf numFmtId="40" fontId="63" fillId="0" borderId="0" xfId="61" applyFont="1" applyBorder="1" applyAlignment="1">
      <alignment horizontal="left"/>
    </xf>
    <xf numFmtId="40" fontId="3" fillId="0" borderId="0" xfId="61" applyFont="1" applyBorder="1" applyAlignment="1">
      <alignment vertical="center"/>
    </xf>
    <xf numFmtId="40" fontId="9" fillId="0" borderId="7" xfId="61" applyFont="1" applyBorder="1" applyAlignment="1">
      <alignment horizontal="center"/>
    </xf>
    <xf numFmtId="40" fontId="9" fillId="0" borderId="0" xfId="61" applyFont="1" applyBorder="1" applyAlignment="1">
      <alignment horizontal="center"/>
    </xf>
    <xf numFmtId="40" fontId="9" fillId="0" borderId="8" xfId="61" applyFont="1" applyBorder="1" applyAlignment="1">
      <alignment horizontal="center"/>
    </xf>
    <xf numFmtId="0" fontId="47" fillId="0" borderId="24" xfId="0" applyFont="1" applyBorder="1" applyAlignment="1">
      <alignment horizontal="left" vertical="center"/>
    </xf>
    <xf numFmtId="0" fontId="47" fillId="0" borderId="0" xfId="0" applyFont="1" applyBorder="1" applyAlignment="1">
      <alignment vertical="center"/>
    </xf>
    <xf numFmtId="0" fontId="50" fillId="0" borderId="0" xfId="0" applyFont="1" applyBorder="1" applyAlignment="1">
      <alignment horizontal="center"/>
    </xf>
  </cellXfs>
  <cellStyles count="74">
    <cellStyle name=",;F'KOIT[[WAAHK" xfId="1" xr:uid="{00000000-0005-0000-0000-000000000000}"/>
    <cellStyle name="?? [0]_PERSONAL" xfId="2" xr:uid="{00000000-0005-0000-0000-000001000000}"/>
    <cellStyle name="???? [0.00]_????" xfId="3" xr:uid="{00000000-0005-0000-0000-000002000000}"/>
    <cellStyle name="??????[0]_PERSONAL" xfId="4" xr:uid="{00000000-0005-0000-0000-000003000000}"/>
    <cellStyle name="??????PERSONAL" xfId="5" xr:uid="{00000000-0005-0000-0000-000004000000}"/>
    <cellStyle name="?????[0]_PERSONAL" xfId="6" xr:uid="{00000000-0005-0000-0000-000005000000}"/>
    <cellStyle name="?????PERSONAL" xfId="7" xr:uid="{00000000-0005-0000-0000-000006000000}"/>
    <cellStyle name="????_????" xfId="8" xr:uid="{00000000-0005-0000-0000-000007000000}"/>
    <cellStyle name="???[0]_PERSONAL" xfId="9" xr:uid="{00000000-0005-0000-0000-000008000000}"/>
    <cellStyle name="???_PERSONAL" xfId="10" xr:uid="{00000000-0005-0000-0000-000009000000}"/>
    <cellStyle name="??_??" xfId="11" xr:uid="{00000000-0005-0000-0000-00000A000000}"/>
    <cellStyle name="?@??laroux" xfId="12" xr:uid="{00000000-0005-0000-0000-00000B000000}"/>
    <cellStyle name="=C:\WINDOWS\SYSTEM32\COMMAND.COM" xfId="13" xr:uid="{00000000-0005-0000-0000-00000C000000}"/>
    <cellStyle name="Calc Currency (0)" xfId="14" xr:uid="{00000000-0005-0000-0000-00000D000000}"/>
    <cellStyle name="Calc Currency (2)" xfId="15" xr:uid="{00000000-0005-0000-0000-00000E000000}"/>
    <cellStyle name="Calc Percent (0)" xfId="16" xr:uid="{00000000-0005-0000-0000-00000F000000}"/>
    <cellStyle name="Calc Percent (1)" xfId="17" xr:uid="{00000000-0005-0000-0000-000010000000}"/>
    <cellStyle name="Calc Percent (2)" xfId="18" xr:uid="{00000000-0005-0000-0000-000011000000}"/>
    <cellStyle name="Calc Units (0)" xfId="19" xr:uid="{00000000-0005-0000-0000-000012000000}"/>
    <cellStyle name="Calc Units (1)" xfId="20" xr:uid="{00000000-0005-0000-0000-000013000000}"/>
    <cellStyle name="Calc Units (2)" xfId="21" xr:uid="{00000000-0005-0000-0000-000014000000}"/>
    <cellStyle name="Comma [00]" xfId="22" xr:uid="{00000000-0005-0000-0000-000015000000}"/>
    <cellStyle name="Comma_50-8355เฉพาะปัว" xfId="23" xr:uid="{00000000-0005-0000-0000-000016000000}"/>
    <cellStyle name="Comma_แบบตารางใหม่" xfId="24" xr:uid="{00000000-0005-0000-0000-000017000000}"/>
    <cellStyle name="Currency [00]" xfId="25" xr:uid="{00000000-0005-0000-0000-000018000000}"/>
    <cellStyle name="Date Short" xfId="26" xr:uid="{00000000-0005-0000-0000-000019000000}"/>
    <cellStyle name="Enter Currency (0)" xfId="27" xr:uid="{00000000-0005-0000-0000-00001A000000}"/>
    <cellStyle name="Enter Currency (2)" xfId="28" xr:uid="{00000000-0005-0000-0000-00001B000000}"/>
    <cellStyle name="Enter Units (0)" xfId="29" xr:uid="{00000000-0005-0000-0000-00001C000000}"/>
    <cellStyle name="Enter Units (1)" xfId="30" xr:uid="{00000000-0005-0000-0000-00001D000000}"/>
    <cellStyle name="Enter Units (2)" xfId="31" xr:uid="{00000000-0005-0000-0000-00001E000000}"/>
    <cellStyle name="Grey" xfId="32" xr:uid="{00000000-0005-0000-0000-00001F000000}"/>
    <cellStyle name="Header1" xfId="33" xr:uid="{00000000-0005-0000-0000-000020000000}"/>
    <cellStyle name="Header2" xfId="34" xr:uid="{00000000-0005-0000-0000-000021000000}"/>
    <cellStyle name="Input [yellow]" xfId="35" xr:uid="{00000000-0005-0000-0000-000022000000}"/>
    <cellStyle name="Link Currency (0)" xfId="36" xr:uid="{00000000-0005-0000-0000-000023000000}"/>
    <cellStyle name="Link Currency (2)" xfId="37" xr:uid="{00000000-0005-0000-0000-000024000000}"/>
    <cellStyle name="Link Units (0)" xfId="38" xr:uid="{00000000-0005-0000-0000-000025000000}"/>
    <cellStyle name="Link Units (1)" xfId="39" xr:uid="{00000000-0005-0000-0000-000026000000}"/>
    <cellStyle name="Link Units (2)" xfId="40" xr:uid="{00000000-0005-0000-0000-000027000000}"/>
    <cellStyle name="Normal - Style1" xfId="41" xr:uid="{00000000-0005-0000-0000-000028000000}"/>
    <cellStyle name="Normal_50-10051 &amp; ข31-กพ-50 -ศูนย์แพทย์ศาสตร์ 9 ชั้น" xfId="42" xr:uid="{00000000-0005-0000-0000-000029000000}"/>
    <cellStyle name="Normal_50-10127อุดรธานี" xfId="43" xr:uid="{00000000-0005-0000-0000-00002A000000}"/>
    <cellStyle name="Normal_แบบตารางใหม่" xfId="44" xr:uid="{00000000-0005-0000-0000-00002B000000}"/>
    <cellStyle name="Normal_ใบสรุปราคา (2)" xfId="45" xr:uid="{00000000-0005-0000-0000-00002C000000}"/>
    <cellStyle name="ParaBirimi [0]_RESULTS" xfId="46" xr:uid="{00000000-0005-0000-0000-00002D000000}"/>
    <cellStyle name="ParaBirimi_RESULTS" xfId="47" xr:uid="{00000000-0005-0000-0000-00002E000000}"/>
    <cellStyle name="Percent [0]" xfId="48" xr:uid="{00000000-0005-0000-0000-00002F000000}"/>
    <cellStyle name="Percent [00]" xfId="49" xr:uid="{00000000-0005-0000-0000-000030000000}"/>
    <cellStyle name="Percent [2]" xfId="50" xr:uid="{00000000-0005-0000-0000-000031000000}"/>
    <cellStyle name="PrePop Currency (0)" xfId="51" xr:uid="{00000000-0005-0000-0000-000032000000}"/>
    <cellStyle name="PrePop Currency (2)" xfId="52" xr:uid="{00000000-0005-0000-0000-000033000000}"/>
    <cellStyle name="PrePop Units (0)" xfId="53" xr:uid="{00000000-0005-0000-0000-000034000000}"/>
    <cellStyle name="PrePop Units (1)" xfId="54" xr:uid="{00000000-0005-0000-0000-000035000000}"/>
    <cellStyle name="PrePop Units (2)" xfId="55" xr:uid="{00000000-0005-0000-0000-000036000000}"/>
    <cellStyle name="Text Indent A" xfId="56" xr:uid="{00000000-0005-0000-0000-000037000000}"/>
    <cellStyle name="Text Indent B" xfId="57" xr:uid="{00000000-0005-0000-0000-000038000000}"/>
    <cellStyle name="Text Indent C" xfId="58" xr:uid="{00000000-0005-0000-0000-000039000000}"/>
    <cellStyle name="Virg? [0]_RESULTS" xfId="59" xr:uid="{00000000-0005-0000-0000-00003A000000}"/>
    <cellStyle name="Virg?_RESULTS" xfId="60" xr:uid="{00000000-0005-0000-0000-00003B000000}"/>
    <cellStyle name="เครื่องหมายจุลภาค 2" xfId="62" xr:uid="{00000000-0005-0000-0000-00003D000000}"/>
    <cellStyle name="เครื่องหมายจุลภาค 3" xfId="71" xr:uid="{00000000-0005-0000-0000-00003E000000}"/>
    <cellStyle name="เครื่องหมายจุลภาค_4580&amp;87-7-46" xfId="63" xr:uid="{00000000-0005-0000-0000-00003F000000}"/>
    <cellStyle name="เชื่อมโยงหลายมิติ_10091" xfId="64" xr:uid="{00000000-0005-0000-0000-000040000000}"/>
    <cellStyle name="เปอร์เซ็นต์ 2" xfId="73" xr:uid="{00000000-0005-0000-0000-000041000000}"/>
    <cellStyle name="จุลภาค" xfId="61" builtinId="3"/>
    <cellStyle name="ตามการเชื่อมโยงหลายมิติ_10091" xfId="65" xr:uid="{00000000-0005-0000-0000-000042000000}"/>
    <cellStyle name="ปกติ" xfId="0" builtinId="0"/>
    <cellStyle name="ปกติ 2" xfId="66" xr:uid="{00000000-0005-0000-0000-000044000000}"/>
    <cellStyle name="ปกติ 3" xfId="72" xr:uid="{00000000-0005-0000-0000-000045000000}"/>
    <cellStyle name="ปกติ_4580&amp;87-7-46" xfId="67" xr:uid="{00000000-0005-0000-0000-000046000000}"/>
    <cellStyle name="ปกติ_50-8732  ฟอร์มตารางใหม่" xfId="68" xr:uid="{00000000-0005-0000-0000-000047000000}"/>
    <cellStyle name="ปกติ_คำนวณค่าเฉลี่ย Factor-F_6% 2" xfId="70" xr:uid="{00000000-0005-0000-0000-000048000000}"/>
    <cellStyle name="ปกติ_อาคาร สนง.ระบบบริการการแพทย์ฉุกเฉิน 10252" xfId="69" xr:uid="{00000000-0005-0000-0000-00004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14</xdr:row>
      <xdr:rowOff>0</xdr:rowOff>
    </xdr:from>
    <xdr:to>
      <xdr:col>1</xdr:col>
      <xdr:colOff>57150</xdr:colOff>
      <xdr:row>14</xdr:row>
      <xdr:rowOff>0</xdr:rowOff>
    </xdr:to>
    <xdr:sp macro="" textlink="">
      <xdr:nvSpPr>
        <xdr:cNvPr id="24891" name="Rectangle 1">
          <a:extLst>
            <a:ext uri="{FF2B5EF4-FFF2-40B4-BE49-F238E27FC236}">
              <a16:creationId xmlns:a16="http://schemas.microsoft.com/office/drawing/2014/main" id="{00000000-0008-0000-0100-00003B610000}"/>
            </a:ext>
          </a:extLst>
        </xdr:cNvPr>
        <xdr:cNvSpPr>
          <a:spLocks noChangeArrowheads="1"/>
        </xdr:cNvSpPr>
      </xdr:nvSpPr>
      <xdr:spPr bwMode="auto">
        <a:xfrm>
          <a:off x="981075" y="42291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180975</xdr:colOff>
      <xdr:row>20</xdr:row>
      <xdr:rowOff>114300</xdr:rowOff>
    </xdr:from>
    <xdr:to>
      <xdr:col>0</xdr:col>
      <xdr:colOff>285750</xdr:colOff>
      <xdr:row>20</xdr:row>
      <xdr:rowOff>228600</xdr:rowOff>
    </xdr:to>
    <xdr:sp macro="" textlink="">
      <xdr:nvSpPr>
        <xdr:cNvPr id="24892" name="Rectangle 11">
          <a:extLst>
            <a:ext uri="{FF2B5EF4-FFF2-40B4-BE49-F238E27FC236}">
              <a16:creationId xmlns:a16="http://schemas.microsoft.com/office/drawing/2014/main" id="{00000000-0008-0000-0100-00003C610000}"/>
            </a:ext>
          </a:extLst>
        </xdr:cNvPr>
        <xdr:cNvSpPr>
          <a:spLocks noChangeArrowheads="1"/>
        </xdr:cNvSpPr>
      </xdr:nvSpPr>
      <xdr:spPr bwMode="auto">
        <a:xfrm>
          <a:off x="704850" y="6191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66675</xdr:rowOff>
    </xdr:from>
    <xdr:to>
      <xdr:col>0</xdr:col>
      <xdr:colOff>257175</xdr:colOff>
      <xdr:row>20</xdr:row>
      <xdr:rowOff>180975</xdr:rowOff>
    </xdr:to>
    <xdr:sp macro="" textlink="">
      <xdr:nvSpPr>
        <xdr:cNvPr id="24498" name="Rectangle 2">
          <a:extLst>
            <a:ext uri="{FF2B5EF4-FFF2-40B4-BE49-F238E27FC236}">
              <a16:creationId xmlns:a16="http://schemas.microsoft.com/office/drawing/2014/main" id="{00000000-0008-0000-0200-0000B25F0000}"/>
            </a:ext>
          </a:extLst>
        </xdr:cNvPr>
        <xdr:cNvSpPr>
          <a:spLocks noChangeArrowheads="1"/>
        </xdr:cNvSpPr>
      </xdr:nvSpPr>
      <xdr:spPr bwMode="auto">
        <a:xfrm>
          <a:off x="152400" y="56388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21</xdr:row>
      <xdr:rowOff>57150</xdr:rowOff>
    </xdr:from>
    <xdr:to>
      <xdr:col>0</xdr:col>
      <xdr:colOff>257175</xdr:colOff>
      <xdr:row>21</xdr:row>
      <xdr:rowOff>171450</xdr:rowOff>
    </xdr:to>
    <xdr:sp macro="" textlink="">
      <xdr:nvSpPr>
        <xdr:cNvPr id="24499" name="Rectangle 2">
          <a:extLst>
            <a:ext uri="{FF2B5EF4-FFF2-40B4-BE49-F238E27FC236}">
              <a16:creationId xmlns:a16="http://schemas.microsoft.com/office/drawing/2014/main" id="{00000000-0008-0000-0200-0000B35F0000}"/>
            </a:ext>
          </a:extLst>
        </xdr:cNvPr>
        <xdr:cNvSpPr>
          <a:spLocks noChangeArrowheads="1"/>
        </xdr:cNvSpPr>
      </xdr:nvSpPr>
      <xdr:spPr bwMode="auto">
        <a:xfrm>
          <a:off x="152400" y="5905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3648;&#3626;&#3609;&#3629;&#3619;&#3634;&#3588;&#3634;-%20(&#3626;&#3641;&#3605;&#3619;)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วัดใต้"/>
      <sheetName val="산근"/>
      <sheetName val="#REF"/>
      <sheetName val="封面 "/>
      <sheetName val="粉刷"/>
      <sheetName val="裝修"/>
      <sheetName val="風管工程"/>
      <sheetName val="合約價"/>
      <sheetName val="ราคาต่อหน่วย2-9"/>
      <sheetName val="_x0000__x0000__x0000__x0000__x0000_@_x001c__x0014__x0000__x0000__x0000__x0000__x0000__x0002__x0011__x0014__x0000__x0000__x0000__x0000__x0000_ñCe?_x0001__x0000__x0000__x0000_0_x0000_"/>
      <sheetName val=""/>
      <sheetName val="รวมราคาทั้งสิ้น"/>
      <sheetName val="????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  <sheetName val="สรุ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7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53"/>
  <sheetViews>
    <sheetView showGridLines="0" topLeftCell="A15" zoomScaleNormal="100" zoomScaleSheetLayoutView="100" workbookViewId="0">
      <selection activeCell="H26" sqref="H26"/>
    </sheetView>
  </sheetViews>
  <sheetFormatPr defaultColWidth="9.1640625" defaultRowHeight="18.75"/>
  <cols>
    <col min="1" max="1" width="8" style="192" customWidth="1"/>
    <col min="2" max="2" width="16.6640625" style="192" customWidth="1"/>
    <col min="3" max="3" width="22.6640625" style="192" customWidth="1"/>
    <col min="4" max="4" width="15.83203125" style="192" customWidth="1"/>
    <col min="5" max="5" width="14.5" style="192" customWidth="1"/>
    <col min="6" max="6" width="16.6640625" style="192" customWidth="1"/>
    <col min="7" max="7" width="13.6640625" style="192" customWidth="1"/>
    <col min="8" max="8" width="7.83203125" style="192" customWidth="1"/>
    <col min="9" max="9" width="16" style="192" customWidth="1"/>
    <col min="10" max="10" width="15.33203125" style="192" customWidth="1"/>
    <col min="11" max="11" width="20.5" style="192" customWidth="1"/>
    <col min="12" max="16384" width="9.1640625" style="192"/>
  </cols>
  <sheetData>
    <row r="1" spans="1:14" ht="36" customHeight="1">
      <c r="A1" s="474" t="s">
        <v>0</v>
      </c>
      <c r="B1" s="474"/>
      <c r="C1" s="474"/>
      <c r="D1" s="474"/>
      <c r="E1" s="474"/>
      <c r="F1" s="474"/>
      <c r="G1" s="474"/>
      <c r="H1" s="474"/>
      <c r="I1" s="474"/>
      <c r="K1" s="193" t="s">
        <v>1</v>
      </c>
    </row>
    <row r="2" spans="1:14" ht="21.75">
      <c r="A2" s="485" t="str">
        <f>ปร5!A3</f>
        <v>ชื่อโครงการ/โครงการปรับปรุงกลุ่มอาคารคณะวิทยาศาสตร์</v>
      </c>
      <c r="B2" s="486"/>
      <c r="C2" s="486"/>
      <c r="D2" s="486"/>
      <c r="E2" s="486"/>
      <c r="F2" s="486"/>
      <c r="G2" s="486"/>
      <c r="H2" s="486"/>
      <c r="I2" s="487"/>
    </row>
    <row r="3" spans="1:14" ht="21.75">
      <c r="A3" s="485" t="str">
        <f>ปร5!A4</f>
        <v>สถานที่ก่อสร้าง   ภายในบริเวณมหาวิทยาลัยราชภัฏลำปาง         แบบเลขที่</v>
      </c>
      <c r="B3" s="486"/>
      <c r="C3" s="486"/>
      <c r="D3" s="486"/>
      <c r="E3" s="486"/>
      <c r="F3" s="486"/>
      <c r="G3" s="486"/>
      <c r="H3" s="486"/>
      <c r="I3" s="487"/>
    </row>
    <row r="4" spans="1:14" ht="21.75">
      <c r="A4" s="485" t="str">
        <f>ปร5!A5</f>
        <v>หน่วยงานเจ้าของโครงการ/งานก่อสร้าง   มหาวิทยาลัยราชภัฏลำปาง</v>
      </c>
      <c r="B4" s="486"/>
      <c r="C4" s="486"/>
      <c r="D4" s="486"/>
      <c r="E4" s="486"/>
      <c r="F4" s="486"/>
      <c r="G4" s="486"/>
      <c r="H4" s="486"/>
      <c r="I4" s="487"/>
    </row>
    <row r="5" spans="1:14" ht="21.75">
      <c r="A5" s="485" t="s">
        <v>2</v>
      </c>
      <c r="B5" s="486"/>
      <c r="C5" s="486"/>
      <c r="D5" s="486"/>
      <c r="E5" s="486"/>
      <c r="F5" s="486"/>
      <c r="G5" s="486"/>
      <c r="H5" s="486"/>
      <c r="I5" s="487"/>
    </row>
    <row r="6" spans="1:14" ht="21.75">
      <c r="A6" s="488" t="str">
        <f>ปร5!A6</f>
        <v>คำนวณราคากลางโดย   งานอาคารสถานที่     เมื่อวันที่  4   เดือน พฤศจิกายน   พ.ศ.    2563</v>
      </c>
      <c r="B6" s="489"/>
      <c r="C6" s="489"/>
      <c r="D6" s="489"/>
      <c r="E6" s="489"/>
      <c r="F6" s="489"/>
      <c r="G6" s="489"/>
      <c r="H6" s="489"/>
      <c r="I6" s="490"/>
    </row>
    <row r="7" spans="1:14" ht="21.75">
      <c r="A7" s="491" t="s">
        <v>3</v>
      </c>
      <c r="B7" s="492"/>
      <c r="C7" s="492"/>
      <c r="D7" s="492"/>
      <c r="E7" s="492"/>
      <c r="F7" s="492"/>
      <c r="G7" s="492"/>
      <c r="H7" s="492"/>
      <c r="I7" s="493"/>
    </row>
    <row r="8" spans="1:14" ht="21.75">
      <c r="A8" s="194" t="s">
        <v>4</v>
      </c>
      <c r="B8" s="195"/>
      <c r="C8" s="196"/>
      <c r="D8" s="197"/>
      <c r="E8" s="198"/>
      <c r="F8" s="198"/>
      <c r="G8" s="199"/>
      <c r="H8" s="200"/>
      <c r="I8" s="201"/>
    </row>
    <row r="9" spans="1:14" ht="21.75">
      <c r="A9" s="202" t="s">
        <v>5</v>
      </c>
      <c r="B9" s="203"/>
      <c r="C9" s="204"/>
      <c r="D9" s="205"/>
      <c r="E9" s="206"/>
      <c r="F9" s="206"/>
      <c r="G9" s="206"/>
      <c r="H9" s="205"/>
      <c r="I9" s="207"/>
      <c r="J9" s="208"/>
      <c r="K9" s="208"/>
      <c r="L9" s="208"/>
      <c r="M9" s="208"/>
      <c r="N9" s="208"/>
    </row>
    <row r="10" spans="1:14" ht="7.5" customHeight="1">
      <c r="A10" s="209"/>
      <c r="B10" s="210"/>
      <c r="C10" s="200"/>
      <c r="D10" s="200"/>
      <c r="E10" s="211"/>
      <c r="F10" s="212"/>
      <c r="G10" s="213"/>
      <c r="H10" s="214"/>
      <c r="I10" s="201"/>
      <c r="J10" s="208"/>
      <c r="K10" s="208"/>
      <c r="L10" s="208"/>
      <c r="M10" s="208"/>
      <c r="N10" s="208"/>
    </row>
    <row r="11" spans="1:14" s="215" customFormat="1" ht="24" customHeight="1">
      <c r="A11" s="475" t="s">
        <v>6</v>
      </c>
      <c r="B11" s="477" t="s">
        <v>7</v>
      </c>
      <c r="C11" s="478"/>
      <c r="D11" s="479"/>
      <c r="E11" s="483" t="s">
        <v>8</v>
      </c>
      <c r="F11" s="484"/>
      <c r="G11" s="477" t="s">
        <v>9</v>
      </c>
      <c r="H11" s="478"/>
      <c r="I11" s="479"/>
      <c r="J11" s="208"/>
      <c r="K11" s="208"/>
      <c r="L11" s="208"/>
      <c r="M11" s="208"/>
      <c r="N11" s="208"/>
    </row>
    <row r="12" spans="1:14" s="215" customFormat="1" ht="24" customHeight="1">
      <c r="A12" s="476"/>
      <c r="B12" s="480"/>
      <c r="C12" s="481"/>
      <c r="D12" s="482"/>
      <c r="E12" s="216"/>
      <c r="F12" s="216"/>
      <c r="G12" s="480"/>
      <c r="H12" s="481"/>
      <c r="I12" s="482"/>
      <c r="J12" s="208"/>
      <c r="K12" s="208"/>
      <c r="L12" s="208"/>
      <c r="M12" s="208"/>
      <c r="N12" s="208"/>
    </row>
    <row r="13" spans="1:14" s="215" customFormat="1" ht="24" customHeight="1">
      <c r="A13" s="217">
        <v>1</v>
      </c>
      <c r="B13" s="218" t="s">
        <v>10</v>
      </c>
      <c r="C13" s="219"/>
      <c r="D13" s="220"/>
      <c r="E13" s="221"/>
      <c r="F13" s="222">
        <f>'สวนที่1-ก่อสร้าง(ปร4)'!K42</f>
        <v>0</v>
      </c>
      <c r="G13" s="494" t="s">
        <v>11</v>
      </c>
      <c r="H13" s="495"/>
      <c r="I13" s="496"/>
      <c r="J13" s="208"/>
      <c r="K13" s="208"/>
      <c r="L13" s="208"/>
      <c r="M13" s="208"/>
      <c r="N13" s="208"/>
    </row>
    <row r="14" spans="1:14" s="215" customFormat="1" ht="24" customHeight="1">
      <c r="A14" s="223"/>
      <c r="B14" s="224" t="s">
        <v>12</v>
      </c>
      <c r="C14" s="225"/>
      <c r="D14" s="226">
        <f>ปร5!H10</f>
        <v>1.3079000000000001</v>
      </c>
      <c r="E14" s="227"/>
      <c r="F14" s="228"/>
      <c r="G14" s="494"/>
      <c r="H14" s="495"/>
      <c r="I14" s="496"/>
      <c r="J14" s="208"/>
      <c r="K14" s="208"/>
      <c r="L14" s="208"/>
      <c r="M14" s="208"/>
      <c r="N14" s="208"/>
    </row>
    <row r="15" spans="1:14" s="215" customFormat="1" ht="24" customHeight="1">
      <c r="A15" s="229">
        <v>2</v>
      </c>
      <c r="B15" s="230" t="s">
        <v>13</v>
      </c>
      <c r="C15" s="231"/>
      <c r="D15" s="232"/>
      <c r="E15" s="221"/>
      <c r="F15" s="222"/>
      <c r="G15" s="386"/>
      <c r="H15" s="387"/>
      <c r="I15" s="388"/>
      <c r="J15" s="208"/>
      <c r="K15" s="208"/>
      <c r="L15" s="208"/>
      <c r="M15" s="208"/>
      <c r="N15" s="208"/>
    </row>
    <row r="16" spans="1:14" s="215" customFormat="1" ht="24" customHeight="1">
      <c r="A16" s="233"/>
      <c r="B16" s="224" t="s">
        <v>14</v>
      </c>
      <c r="C16" s="225"/>
      <c r="D16" s="234">
        <v>7.0000000000000007E-2</v>
      </c>
      <c r="E16" s="227"/>
      <c r="F16" s="228"/>
      <c r="G16" s="386"/>
      <c r="H16" s="305"/>
      <c r="I16" s="306"/>
      <c r="J16" s="208"/>
      <c r="K16" s="208"/>
      <c r="L16" s="208"/>
      <c r="M16" s="208"/>
      <c r="N16" s="208"/>
    </row>
    <row r="17" spans="1:14" s="215" customFormat="1" ht="24" customHeight="1">
      <c r="A17" s="229">
        <v>3</v>
      </c>
      <c r="B17" s="230" t="s">
        <v>15</v>
      </c>
      <c r="C17" s="231"/>
      <c r="D17" s="232"/>
      <c r="E17" s="235"/>
      <c r="F17" s="236"/>
      <c r="G17" s="386"/>
      <c r="H17" s="307"/>
      <c r="I17" s="308"/>
      <c r="J17" s="208"/>
      <c r="K17" s="208"/>
      <c r="L17" s="208"/>
      <c r="M17" s="208"/>
      <c r="N17" s="208"/>
    </row>
    <row r="18" spans="1:14" s="215" customFormat="1" ht="24" customHeight="1">
      <c r="A18" s="237"/>
      <c r="B18" s="225"/>
      <c r="C18" s="225"/>
      <c r="D18" s="238"/>
      <c r="E18" s="239"/>
      <c r="F18" s="240"/>
      <c r="G18" s="459"/>
      <c r="H18" s="309"/>
      <c r="I18" s="310"/>
      <c r="J18" s="208"/>
      <c r="K18" s="208"/>
      <c r="L18" s="208"/>
      <c r="M18" s="208"/>
      <c r="N18" s="208"/>
    </row>
    <row r="19" spans="1:14" s="208" customFormat="1" ht="24" customHeight="1">
      <c r="A19" s="241" t="s">
        <v>16</v>
      </c>
      <c r="B19" s="242"/>
      <c r="C19" s="243"/>
      <c r="D19" s="243"/>
      <c r="E19" s="244"/>
      <c r="F19" s="245"/>
      <c r="G19" s="458"/>
      <c r="H19" s="311"/>
      <c r="I19" s="312"/>
    </row>
    <row r="20" spans="1:14" s="208" customFormat="1" ht="25.5" customHeight="1" thickBot="1">
      <c r="A20" s="246" t="s">
        <v>17</v>
      </c>
      <c r="B20" s="247"/>
      <c r="C20" s="248"/>
      <c r="D20" s="248"/>
      <c r="E20" s="249"/>
      <c r="F20" s="250"/>
      <c r="G20" s="458"/>
      <c r="H20" s="311"/>
      <c r="I20" s="312"/>
    </row>
    <row r="21" spans="1:14" s="208" customFormat="1" ht="25.5" customHeight="1" thickTop="1">
      <c r="A21" s="251"/>
      <c r="B21" s="252" t="s">
        <v>18</v>
      </c>
      <c r="C21" s="253"/>
      <c r="D21" s="254" t="s">
        <v>19</v>
      </c>
      <c r="E21" s="255"/>
      <c r="F21" s="256"/>
      <c r="G21" s="497" t="s">
        <v>20</v>
      </c>
      <c r="H21" s="498"/>
      <c r="I21" s="499"/>
    </row>
    <row r="22" spans="1:14" s="208" customFormat="1" ht="25.5" customHeight="1">
      <c r="A22" s="257"/>
      <c r="B22" s="500" t="s">
        <v>21</v>
      </c>
      <c r="C22" s="500"/>
      <c r="D22" s="501"/>
      <c r="E22" s="502" t="str">
        <f>BAHTTEXT(F20)</f>
        <v>ศูนย์บาทถ้วน</v>
      </c>
      <c r="F22" s="503"/>
      <c r="G22" s="503"/>
      <c r="H22" s="503"/>
      <c r="I22" s="504"/>
    </row>
    <row r="23" spans="1:14" s="263" customFormat="1" ht="10.5" customHeight="1">
      <c r="A23" s="258"/>
      <c r="B23" s="259"/>
      <c r="C23" s="260"/>
      <c r="D23" s="260"/>
      <c r="E23" s="260"/>
      <c r="F23" s="261"/>
      <c r="G23" s="261"/>
      <c r="H23" s="261"/>
      <c r="I23" s="262"/>
      <c r="J23" s="208"/>
      <c r="K23" s="208"/>
      <c r="L23" s="208"/>
      <c r="M23" s="208"/>
      <c r="N23" s="208"/>
    </row>
    <row r="24" spans="1:14" s="263" customFormat="1" ht="17.25" customHeight="1">
      <c r="A24" s="266"/>
      <c r="B24" s="266"/>
      <c r="C24" s="505"/>
      <c r="D24" s="505"/>
      <c r="E24" s="505"/>
      <c r="F24" s="505"/>
      <c r="G24" s="505"/>
      <c r="H24" s="505"/>
      <c r="I24" s="505"/>
    </row>
    <row r="25" spans="1:14" s="263" customFormat="1"/>
    <row r="26" spans="1:14" s="263" customFormat="1"/>
    <row r="27" spans="1:14" s="263" customFormat="1"/>
    <row r="28" spans="1:14" s="263" customFormat="1"/>
    <row r="29" spans="1:14" s="263" customFormat="1"/>
    <row r="30" spans="1:14" s="263" customFormat="1"/>
    <row r="31" spans="1:14" s="263" customFormat="1"/>
    <row r="32" spans="1:14" s="263" customFormat="1"/>
    <row r="33" s="263" customFormat="1"/>
    <row r="34" s="263" customFormat="1"/>
    <row r="35" s="263" customFormat="1"/>
    <row r="36" s="263" customFormat="1"/>
    <row r="37" s="263" customFormat="1"/>
    <row r="38" s="263" customFormat="1"/>
    <row r="39" s="263" customFormat="1"/>
    <row r="40" s="263" customFormat="1"/>
    <row r="41" s="263" customFormat="1"/>
    <row r="42" s="263" customFormat="1"/>
    <row r="43" s="263" customFormat="1"/>
    <row r="44" s="263" customFormat="1"/>
    <row r="45" s="263" customFormat="1"/>
    <row r="46" s="263" customFormat="1"/>
    <row r="47" s="263" customFormat="1"/>
    <row r="48" s="263" customFormat="1"/>
    <row r="49" s="263" customFormat="1"/>
    <row r="50" s="263" customFormat="1"/>
    <row r="51" s="263" customFormat="1"/>
    <row r="52" s="263" customFormat="1"/>
    <row r="53" s="263" customFormat="1"/>
  </sheetData>
  <mergeCells count="17">
    <mergeCell ref="C24:I24"/>
    <mergeCell ref="G13:I13"/>
    <mergeCell ref="G14:I14"/>
    <mergeCell ref="G21:I21"/>
    <mergeCell ref="B22:D22"/>
    <mergeCell ref="E22:I22"/>
    <mergeCell ref="A1:I1"/>
    <mergeCell ref="A11:A12"/>
    <mergeCell ref="B11:D12"/>
    <mergeCell ref="E11:F11"/>
    <mergeCell ref="G11:I12"/>
    <mergeCell ref="A2:I2"/>
    <mergeCell ref="A3:I3"/>
    <mergeCell ref="A4:I4"/>
    <mergeCell ref="A5:I5"/>
    <mergeCell ref="A6:I6"/>
    <mergeCell ref="A7:I7"/>
  </mergeCells>
  <phoneticPr fontId="0" type="noConversion"/>
  <pageMargins left="0.35433070866141736" right="0.23622047244094491" top="0.74803149606299213" bottom="0.47244094488188981" header="0.59055118110236227" footer="0.31496062992125984"/>
  <pageSetup paperSize="9" scale="76" orientation="portrait" horizontalDpi="4294967293" verticalDpi="4294967293" r:id="rId1"/>
  <headerFooter alignWithMargins="0">
    <oddHeader>&amp;R&amp;14แบบ ปร.6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view="pageBreakPreview" zoomScale="110" zoomScaleNormal="110" zoomScaleSheetLayoutView="110" workbookViewId="0">
      <selection activeCell="H28" sqref="H28"/>
    </sheetView>
  </sheetViews>
  <sheetFormatPr defaultColWidth="9.1640625" defaultRowHeight="21.75"/>
  <cols>
    <col min="1" max="1" width="6.83203125" style="177" customWidth="1"/>
    <col min="2" max="3" width="9.1640625" style="177"/>
    <col min="4" max="4" width="9.33203125" style="177" bestFit="1" customWidth="1"/>
    <col min="5" max="5" width="7.83203125" style="177" customWidth="1"/>
    <col min="6" max="6" width="9.1640625" style="177"/>
    <col min="7" max="7" width="9.83203125" style="177" customWidth="1"/>
    <col min="8" max="8" width="25" style="177" customWidth="1"/>
    <col min="9" max="9" width="9" style="177" customWidth="1"/>
    <col min="10" max="16384" width="9.1640625" style="177"/>
  </cols>
  <sheetData>
    <row r="1" spans="1:11" ht="24">
      <c r="A1" s="474" t="s">
        <v>0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</row>
    <row r="2" spans="1:11">
      <c r="A2" s="517" t="s">
        <v>22</v>
      </c>
      <c r="B2" s="591"/>
      <c r="C2" s="591"/>
      <c r="D2" s="591"/>
      <c r="E2" s="591"/>
      <c r="F2" s="591"/>
      <c r="G2" s="591"/>
      <c r="H2" s="591"/>
      <c r="I2" s="591"/>
      <c r="J2" s="591"/>
      <c r="K2" s="660"/>
    </row>
    <row r="3" spans="1:11">
      <c r="A3" s="518" t="s">
        <v>23</v>
      </c>
      <c r="B3" s="591"/>
      <c r="C3" s="591"/>
      <c r="D3" s="591"/>
      <c r="E3" s="591"/>
      <c r="F3" s="591"/>
      <c r="G3" s="591"/>
      <c r="H3" s="591"/>
      <c r="I3" s="591"/>
      <c r="J3" s="591"/>
      <c r="K3" s="660"/>
    </row>
    <row r="4" spans="1:11">
      <c r="A4" s="517" t="s">
        <v>24</v>
      </c>
      <c r="B4" s="591"/>
      <c r="C4" s="591"/>
      <c r="D4" s="591"/>
      <c r="E4" s="591"/>
      <c r="F4" s="591"/>
      <c r="G4" s="591"/>
      <c r="H4" s="591"/>
      <c r="I4" s="591"/>
      <c r="J4" s="591"/>
      <c r="K4" s="660"/>
    </row>
    <row r="5" spans="1:11">
      <c r="A5" s="517" t="s">
        <v>25</v>
      </c>
      <c r="B5" s="591"/>
      <c r="C5" s="591"/>
      <c r="D5" s="591"/>
      <c r="E5" s="591"/>
      <c r="F5" s="591"/>
      <c r="G5" s="591"/>
      <c r="H5" s="591"/>
      <c r="I5" s="591"/>
      <c r="J5" s="591"/>
      <c r="K5" s="660"/>
    </row>
    <row r="6" spans="1:11">
      <c r="A6" s="517" t="s">
        <v>26</v>
      </c>
      <c r="B6" s="591"/>
      <c r="C6" s="591"/>
      <c r="D6" s="591"/>
      <c r="E6" s="591"/>
      <c r="F6" s="591"/>
      <c r="G6" s="591"/>
      <c r="H6" s="591"/>
      <c r="I6" s="591"/>
      <c r="J6" s="591"/>
      <c r="K6" s="660"/>
    </row>
    <row r="7" spans="1:11" ht="22.5" thickBot="1">
      <c r="A7" s="595" t="s">
        <v>3</v>
      </c>
      <c r="B7" s="595"/>
      <c r="C7" s="595"/>
      <c r="D7" s="595"/>
      <c r="E7" s="595"/>
      <c r="F7" s="595"/>
      <c r="G7" s="595"/>
      <c r="H7" s="595"/>
      <c r="I7" s="595"/>
      <c r="J7" s="595"/>
      <c r="K7" s="595"/>
    </row>
    <row r="8" spans="1:11" ht="22.5" thickTop="1">
      <c r="A8" s="525" t="s">
        <v>6</v>
      </c>
      <c r="B8" s="525" t="s">
        <v>7</v>
      </c>
      <c r="C8" s="525"/>
      <c r="D8" s="525"/>
      <c r="E8" s="525"/>
      <c r="F8" s="521" t="s">
        <v>27</v>
      </c>
      <c r="G8" s="522"/>
      <c r="H8" s="519" t="s">
        <v>28</v>
      </c>
      <c r="I8" s="521" t="s">
        <v>29</v>
      </c>
      <c r="J8" s="522"/>
      <c r="K8" s="519" t="s">
        <v>9</v>
      </c>
    </row>
    <row r="9" spans="1:11">
      <c r="A9" s="525"/>
      <c r="B9" s="525"/>
      <c r="C9" s="525"/>
      <c r="D9" s="525"/>
      <c r="E9" s="525"/>
      <c r="F9" s="523" t="s">
        <v>30</v>
      </c>
      <c r="G9" s="524"/>
      <c r="H9" s="520"/>
      <c r="I9" s="523" t="s">
        <v>31</v>
      </c>
      <c r="J9" s="524"/>
      <c r="K9" s="520"/>
    </row>
    <row r="10" spans="1:11">
      <c r="A10" s="178">
        <v>1</v>
      </c>
      <c r="B10" s="511" t="s">
        <v>32</v>
      </c>
      <c r="C10" s="512"/>
      <c r="D10" s="512"/>
      <c r="E10" s="179"/>
      <c r="F10" s="530">
        <f>'สวนที่1-ก่อสร้าง(ปร4)'!K42</f>
        <v>0</v>
      </c>
      <c r="G10" s="507"/>
      <c r="H10" s="390">
        <f>'คำนวณ Factor F 5%'!C14</f>
        <v>1.3079000000000001</v>
      </c>
      <c r="I10" s="526">
        <f>H10*F10</f>
        <v>0</v>
      </c>
      <c r="J10" s="527"/>
      <c r="K10" s="178"/>
    </row>
    <row r="11" spans="1:11">
      <c r="A11" s="178">
        <v>2</v>
      </c>
      <c r="B11" s="511" t="s">
        <v>33</v>
      </c>
      <c r="C11" s="512"/>
      <c r="D11" s="512"/>
      <c r="E11" s="179"/>
      <c r="F11" s="530"/>
      <c r="G11" s="507"/>
      <c r="H11" s="181"/>
      <c r="I11" s="526"/>
      <c r="J11" s="527"/>
      <c r="K11" s="178"/>
    </row>
    <row r="12" spans="1:11">
      <c r="A12" s="178">
        <v>3</v>
      </c>
      <c r="B12" s="511" t="s">
        <v>34</v>
      </c>
      <c r="C12" s="512"/>
      <c r="D12" s="512"/>
      <c r="E12" s="179"/>
      <c r="F12" s="530"/>
      <c r="G12" s="507"/>
      <c r="H12" s="267"/>
      <c r="I12" s="530"/>
      <c r="J12" s="507"/>
      <c r="K12" s="178"/>
    </row>
    <row r="13" spans="1:11">
      <c r="A13" s="178"/>
      <c r="B13" s="182"/>
      <c r="C13" s="183"/>
      <c r="D13" s="183"/>
      <c r="E13" s="184"/>
      <c r="F13" s="506"/>
      <c r="G13" s="507"/>
      <c r="H13" s="178"/>
      <c r="I13" s="185"/>
      <c r="J13" s="179"/>
      <c r="K13" s="178"/>
    </row>
    <row r="14" spans="1:11">
      <c r="A14" s="178"/>
      <c r="B14" s="508" t="s">
        <v>35</v>
      </c>
      <c r="C14" s="509"/>
      <c r="D14" s="509"/>
      <c r="E14" s="510"/>
      <c r="F14" s="506"/>
      <c r="G14" s="507"/>
      <c r="H14" s="178"/>
      <c r="I14" s="185"/>
      <c r="J14" s="179"/>
      <c r="K14" s="178"/>
    </row>
    <row r="15" spans="1:11">
      <c r="A15" s="178"/>
      <c r="B15" s="511" t="s">
        <v>36</v>
      </c>
      <c r="C15" s="512"/>
      <c r="D15" s="512"/>
      <c r="E15" s="186">
        <v>0</v>
      </c>
      <c r="F15" s="506"/>
      <c r="G15" s="507"/>
      <c r="H15" s="178"/>
      <c r="I15" s="185"/>
      <c r="J15" s="179"/>
      <c r="K15" s="178"/>
    </row>
    <row r="16" spans="1:11">
      <c r="A16" s="178"/>
      <c r="B16" s="511" t="s">
        <v>37</v>
      </c>
      <c r="C16" s="512"/>
      <c r="D16" s="512"/>
      <c r="E16" s="186">
        <v>0</v>
      </c>
      <c r="F16" s="506"/>
      <c r="G16" s="507"/>
      <c r="H16" s="178"/>
      <c r="I16" s="185"/>
      <c r="J16" s="179"/>
      <c r="K16" s="178"/>
    </row>
    <row r="17" spans="1:11">
      <c r="A17" s="178"/>
      <c r="B17" s="511" t="s">
        <v>38</v>
      </c>
      <c r="C17" s="512"/>
      <c r="D17" s="512"/>
      <c r="E17" s="187">
        <v>0.06</v>
      </c>
      <c r="F17" s="506"/>
      <c r="G17" s="507"/>
      <c r="H17" s="178"/>
      <c r="I17" s="185"/>
      <c r="J17" s="179"/>
      <c r="K17" s="178"/>
    </row>
    <row r="18" spans="1:11">
      <c r="A18" s="178"/>
      <c r="B18" s="513" t="s">
        <v>39</v>
      </c>
      <c r="C18" s="514"/>
      <c r="D18" s="514"/>
      <c r="E18" s="188">
        <v>7.0000000000000007E-2</v>
      </c>
      <c r="F18" s="506"/>
      <c r="G18" s="507"/>
      <c r="H18" s="178"/>
      <c r="I18" s="185"/>
      <c r="J18" s="179"/>
      <c r="K18" s="178"/>
    </row>
    <row r="19" spans="1:11">
      <c r="A19" s="180" t="s">
        <v>40</v>
      </c>
      <c r="B19" s="512" t="s">
        <v>41</v>
      </c>
      <c r="C19" s="512"/>
      <c r="D19" s="512"/>
      <c r="E19" s="512"/>
      <c r="F19" s="512"/>
      <c r="G19" s="512"/>
      <c r="H19" s="512"/>
      <c r="I19" s="526"/>
      <c r="J19" s="527"/>
      <c r="K19" s="179"/>
    </row>
    <row r="20" spans="1:11">
      <c r="A20" s="178"/>
      <c r="B20" s="511" t="s">
        <v>42</v>
      </c>
      <c r="C20" s="512"/>
      <c r="D20" s="512"/>
      <c r="E20" s="515" t="str">
        <f>BAHTTEXT(I20)</f>
        <v>ศูนย์บาทถ้วน</v>
      </c>
      <c r="F20" s="515"/>
      <c r="G20" s="515"/>
      <c r="H20" s="515"/>
      <c r="I20" s="528"/>
      <c r="J20" s="529"/>
      <c r="K20" s="179"/>
    </row>
    <row r="21" spans="1:11">
      <c r="A21" s="189"/>
      <c r="B21" s="515" t="s">
        <v>43</v>
      </c>
      <c r="C21" s="515"/>
      <c r="D21" s="190"/>
      <c r="E21" s="189" t="s">
        <v>44</v>
      </c>
      <c r="F21" s="189"/>
      <c r="G21" s="189"/>
      <c r="H21" s="189"/>
      <c r="I21" s="189"/>
      <c r="J21" s="189"/>
      <c r="K21" s="189"/>
    </row>
    <row r="22" spans="1:11">
      <c r="A22" s="183"/>
      <c r="B22" s="516" t="s">
        <v>45</v>
      </c>
      <c r="C22" s="516"/>
      <c r="D22" s="191"/>
      <c r="E22" s="183" t="s">
        <v>46</v>
      </c>
      <c r="F22" s="183"/>
      <c r="G22" s="183"/>
      <c r="H22" s="183"/>
      <c r="I22" s="183"/>
      <c r="J22" s="183"/>
      <c r="K22" s="183"/>
    </row>
    <row r="25" spans="1:11" ht="27.75">
      <c r="D25" s="505"/>
      <c r="E25" s="505"/>
      <c r="F25" s="505"/>
      <c r="G25" s="505"/>
      <c r="H25" s="505"/>
      <c r="I25" s="505"/>
      <c r="J25" s="505"/>
      <c r="K25" s="378"/>
    </row>
    <row r="26" spans="1:11" ht="27.75">
      <c r="D26" s="505"/>
      <c r="E26" s="505"/>
      <c r="F26" s="505"/>
      <c r="G26" s="505"/>
      <c r="H26" s="505"/>
      <c r="I26" s="384"/>
      <c r="J26" s="385"/>
    </row>
    <row r="27" spans="1:11">
      <c r="D27" s="378"/>
      <c r="E27" s="378"/>
      <c r="F27" s="378"/>
      <c r="G27" s="378"/>
    </row>
  </sheetData>
  <mergeCells count="44">
    <mergeCell ref="F13:G13"/>
    <mergeCell ref="B10:D10"/>
    <mergeCell ref="I10:J10"/>
    <mergeCell ref="F18:G18"/>
    <mergeCell ref="B19:H19"/>
    <mergeCell ref="F16:G16"/>
    <mergeCell ref="I19:J19"/>
    <mergeCell ref="F12:G12"/>
    <mergeCell ref="I12:J12"/>
    <mergeCell ref="F10:G10"/>
    <mergeCell ref="B12:D12"/>
    <mergeCell ref="B11:D11"/>
    <mergeCell ref="F11:G11"/>
    <mergeCell ref="I11:J11"/>
    <mergeCell ref="A1:K1"/>
    <mergeCell ref="A2:K2"/>
    <mergeCell ref="A3:K3"/>
    <mergeCell ref="A4:K4"/>
    <mergeCell ref="K8:K9"/>
    <mergeCell ref="I8:J8"/>
    <mergeCell ref="I9:J9"/>
    <mergeCell ref="F8:G8"/>
    <mergeCell ref="A5:K5"/>
    <mergeCell ref="A6:K6"/>
    <mergeCell ref="A7:K7"/>
    <mergeCell ref="A8:A9"/>
    <mergeCell ref="H8:H9"/>
    <mergeCell ref="F9:G9"/>
    <mergeCell ref="B8:E9"/>
    <mergeCell ref="D26:H26"/>
    <mergeCell ref="F14:G14"/>
    <mergeCell ref="F15:G15"/>
    <mergeCell ref="B14:E14"/>
    <mergeCell ref="B15:D15"/>
    <mergeCell ref="B16:D16"/>
    <mergeCell ref="B17:D17"/>
    <mergeCell ref="B18:D18"/>
    <mergeCell ref="D25:J25"/>
    <mergeCell ref="B21:C21"/>
    <mergeCell ref="B22:C22"/>
    <mergeCell ref="F17:G17"/>
    <mergeCell ref="I20:J20"/>
    <mergeCell ref="B20:D20"/>
    <mergeCell ref="E20:H20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7" orientation="portrait" horizontalDpi="4294967293" r:id="rId1"/>
  <headerFooter>
    <oddHeader>&amp;Rแบบ ปร.5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N36"/>
  <sheetViews>
    <sheetView showGridLines="0" view="pageBreakPreview" topLeftCell="A22" zoomScaleSheetLayoutView="100" workbookViewId="0">
      <selection activeCell="M20" sqref="M20"/>
    </sheetView>
  </sheetViews>
  <sheetFormatPr defaultColWidth="9.1640625" defaultRowHeight="21.75"/>
  <cols>
    <col min="1" max="1" width="7.5" style="59" customWidth="1"/>
    <col min="2" max="2" width="10.1640625" style="59" customWidth="1"/>
    <col min="3" max="3" width="29.5" style="59" customWidth="1"/>
    <col min="4" max="4" width="22.5" style="59" customWidth="1"/>
    <col min="5" max="5" width="17.6640625" style="59" customWidth="1"/>
    <col min="6" max="6" width="16.83203125" style="59" customWidth="1"/>
    <col min="7" max="7" width="18.5" style="59" customWidth="1"/>
    <col min="8" max="8" width="9.1640625" style="59" customWidth="1"/>
    <col min="9" max="9" width="13.5" style="59" customWidth="1"/>
    <col min="10" max="10" width="17.33203125" style="59" customWidth="1"/>
    <col min="11" max="16384" width="9.1640625" style="59"/>
  </cols>
  <sheetData>
    <row r="1" spans="1:14" ht="32.25" customHeight="1">
      <c r="A1" s="533" t="s">
        <v>47</v>
      </c>
      <c r="B1" s="533"/>
      <c r="C1" s="533"/>
      <c r="D1" s="533"/>
      <c r="E1" s="533"/>
      <c r="F1" s="533"/>
      <c r="G1" s="533"/>
    </row>
    <row r="2" spans="1:14" ht="23.25" customHeight="1">
      <c r="A2" s="304" t="s">
        <v>48</v>
      </c>
      <c r="B2" s="304"/>
      <c r="C2" s="304"/>
      <c r="D2" s="304"/>
      <c r="E2" s="304"/>
      <c r="F2" s="304"/>
      <c r="G2" s="304"/>
      <c r="H2" s="661"/>
      <c r="I2" s="661"/>
      <c r="J2" s="661"/>
      <c r="K2" s="661"/>
      <c r="L2" s="129"/>
    </row>
    <row r="3" spans="1:14" ht="23.25" customHeight="1">
      <c r="A3" s="289" t="str">
        <f>ปร5!A3</f>
        <v>ชื่อโครงการ/โครงการปรับปรุงกลุ่มอาคารคณะวิทยาศาสตร์</v>
      </c>
      <c r="B3" s="289"/>
      <c r="C3" s="289"/>
      <c r="D3" s="289"/>
      <c r="E3" s="289"/>
      <c r="F3" s="289"/>
      <c r="G3" s="289"/>
      <c r="H3" s="661"/>
      <c r="I3" s="661"/>
      <c r="J3" s="661"/>
      <c r="K3" s="661"/>
      <c r="L3" s="662"/>
      <c r="M3" s="662"/>
      <c r="N3" s="662"/>
    </row>
    <row r="4" spans="1:14" ht="23.25" customHeight="1">
      <c r="A4" s="289" t="s">
        <v>49</v>
      </c>
      <c r="B4" s="289"/>
      <c r="C4" s="289"/>
      <c r="D4" s="289"/>
      <c r="E4" s="289"/>
      <c r="F4" s="289"/>
      <c r="G4" s="289"/>
      <c r="H4" s="661"/>
      <c r="I4" s="661"/>
      <c r="J4" s="661"/>
      <c r="K4" s="661"/>
      <c r="L4" s="172"/>
      <c r="M4" s="172"/>
      <c r="N4" s="172"/>
    </row>
    <row r="5" spans="1:14" ht="23.25" customHeight="1">
      <c r="A5" s="539" t="s">
        <v>25</v>
      </c>
      <c r="B5" s="539"/>
      <c r="C5" s="539"/>
      <c r="D5" s="539"/>
      <c r="E5" s="539"/>
      <c r="F5" s="539"/>
      <c r="G5" s="539"/>
      <c r="H5" s="661"/>
      <c r="I5" s="172"/>
      <c r="J5" s="172"/>
      <c r="K5" s="172"/>
      <c r="L5" s="172"/>
      <c r="M5" s="172"/>
      <c r="N5" s="172"/>
    </row>
    <row r="6" spans="1:14" ht="23.25" customHeight="1">
      <c r="A6" s="539" t="s">
        <v>50</v>
      </c>
      <c r="B6" s="539"/>
      <c r="C6" s="539"/>
      <c r="D6" s="539"/>
      <c r="E6" s="539"/>
      <c r="F6" s="539"/>
      <c r="G6" s="539"/>
      <c r="H6" s="661"/>
      <c r="I6" s="172"/>
      <c r="J6" s="172"/>
      <c r="K6" s="172"/>
      <c r="L6" s="172"/>
      <c r="M6" s="172"/>
      <c r="N6" s="172"/>
    </row>
    <row r="7" spans="1:14" ht="23.25" customHeight="1">
      <c r="A7" s="539" t="str">
        <f>ปร5!A6</f>
        <v>คำนวณราคากลางโดย   งานอาคารสถานที่     เมื่อวันที่  4   เดือน พฤศจิกายน   พ.ศ.    2563</v>
      </c>
      <c r="B7" s="539"/>
      <c r="C7" s="539"/>
      <c r="D7" s="539"/>
      <c r="E7" s="539"/>
      <c r="F7" s="539"/>
      <c r="G7" s="539"/>
      <c r="H7" s="129"/>
      <c r="I7" s="175"/>
      <c r="J7" s="172"/>
      <c r="K7" s="172"/>
      <c r="L7" s="172"/>
      <c r="M7" s="172"/>
      <c r="N7" s="172"/>
    </row>
    <row r="8" spans="1:14" ht="23.25" customHeight="1">
      <c r="A8" s="176"/>
      <c r="B8" s="146"/>
      <c r="C8" s="147"/>
      <c r="D8" s="538" t="s">
        <v>3</v>
      </c>
      <c r="E8" s="538"/>
      <c r="F8" s="538"/>
      <c r="G8" s="538"/>
      <c r="H8" s="129"/>
      <c r="I8" s="175"/>
      <c r="J8" s="172"/>
      <c r="K8" s="172"/>
      <c r="L8" s="172"/>
      <c r="M8" s="172"/>
      <c r="N8" s="172"/>
    </row>
    <row r="9" spans="1:14" ht="32.25" customHeight="1">
      <c r="A9" s="148" t="s">
        <v>51</v>
      </c>
      <c r="B9" s="534" t="s">
        <v>7</v>
      </c>
      <c r="C9" s="535"/>
      <c r="D9" s="149" t="s">
        <v>52</v>
      </c>
      <c r="E9" s="149" t="s">
        <v>53</v>
      </c>
      <c r="F9" s="150" t="s">
        <v>54</v>
      </c>
      <c r="G9" s="174" t="s">
        <v>9</v>
      </c>
      <c r="H9" s="129"/>
      <c r="I9" s="172"/>
      <c r="J9" s="172"/>
      <c r="K9"/>
      <c r="L9" s="172"/>
      <c r="M9" s="172"/>
      <c r="N9" s="173"/>
    </row>
    <row r="10" spans="1:14" ht="22.5" customHeight="1">
      <c r="A10" s="151">
        <v>1</v>
      </c>
      <c r="B10" s="536" t="s">
        <v>55</v>
      </c>
      <c r="C10" s="537"/>
      <c r="D10" s="152">
        <f>'สวนที่1-ก่อสร้าง(ปร4)'!K12</f>
        <v>0</v>
      </c>
      <c r="E10" s="153">
        <f>ปร5!H10</f>
        <v>1.3079000000000001</v>
      </c>
      <c r="F10" s="152"/>
      <c r="G10" s="154"/>
    </row>
    <row r="11" spans="1:14" ht="22.5" customHeight="1">
      <c r="A11" s="155">
        <v>2</v>
      </c>
      <c r="B11" s="531" t="s">
        <v>56</v>
      </c>
      <c r="C11" s="532"/>
      <c r="D11" s="152">
        <f>'สวนที่1-ก่อสร้าง(ปร4)'!K13</f>
        <v>0</v>
      </c>
      <c r="E11" s="153">
        <f>ปร5!H10</f>
        <v>1.3079000000000001</v>
      </c>
      <c r="F11" s="152"/>
      <c r="G11" s="156"/>
    </row>
    <row r="12" spans="1:14" ht="22.5" customHeight="1">
      <c r="A12" s="155">
        <v>3</v>
      </c>
      <c r="B12" s="531" t="s">
        <v>57</v>
      </c>
      <c r="C12" s="532"/>
      <c r="D12" s="152">
        <f>'สวนที่1-ก่อสร้าง(ปร4)'!K14</f>
        <v>0</v>
      </c>
      <c r="E12" s="153">
        <f>ปร5!H10</f>
        <v>1.3079000000000001</v>
      </c>
      <c r="F12" s="152"/>
      <c r="G12" s="156"/>
    </row>
    <row r="13" spans="1:14" ht="22.5" customHeight="1">
      <c r="A13" s="155">
        <v>4</v>
      </c>
      <c r="B13" s="531" t="s">
        <v>58</v>
      </c>
      <c r="C13" s="532"/>
      <c r="D13" s="152">
        <f>'สวนที่1-ก่อสร้าง(ปร4)'!K15</f>
        <v>0</v>
      </c>
      <c r="E13" s="157">
        <f>ปร5!H10</f>
        <v>1.3079000000000001</v>
      </c>
      <c r="F13" s="152"/>
      <c r="G13" s="156"/>
    </row>
    <row r="14" spans="1:14" ht="22.5" customHeight="1">
      <c r="A14" s="155"/>
      <c r="B14" s="158"/>
      <c r="C14" s="159"/>
      <c r="D14" s="152"/>
      <c r="E14" s="152"/>
      <c r="F14" s="152"/>
      <c r="G14" s="156"/>
    </row>
    <row r="15" spans="1:14" ht="22.5" customHeight="1">
      <c r="A15" s="155"/>
      <c r="B15" s="159"/>
      <c r="C15" s="159"/>
      <c r="D15" s="152"/>
      <c r="E15" s="152"/>
      <c r="F15" s="152"/>
      <c r="G15" s="156"/>
    </row>
    <row r="16" spans="1:14" ht="22.5" customHeight="1">
      <c r="A16" s="155"/>
      <c r="B16" s="159" t="s">
        <v>59</v>
      </c>
      <c r="C16" s="160"/>
      <c r="D16" s="152"/>
      <c r="E16" s="152"/>
      <c r="F16" s="152"/>
      <c r="G16" s="156"/>
    </row>
    <row r="17" spans="1:8" ht="22.5" customHeight="1">
      <c r="A17" s="155"/>
      <c r="B17" s="159" t="s">
        <v>60</v>
      </c>
      <c r="C17" s="161"/>
      <c r="D17" s="152"/>
      <c r="E17" s="152"/>
      <c r="F17" s="152"/>
      <c r="G17" s="156"/>
    </row>
    <row r="18" spans="1:8" ht="22.5" customHeight="1">
      <c r="A18" s="155"/>
      <c r="B18" s="159" t="s">
        <v>61</v>
      </c>
      <c r="C18" s="160"/>
      <c r="D18" s="152"/>
      <c r="E18" s="152"/>
      <c r="F18" s="152"/>
      <c r="G18" s="156"/>
    </row>
    <row r="19" spans="1:8" ht="22.5" customHeight="1">
      <c r="A19" s="155"/>
      <c r="B19" s="159" t="s">
        <v>62</v>
      </c>
      <c r="C19" s="161"/>
      <c r="D19" s="152"/>
      <c r="E19" s="152"/>
      <c r="F19" s="152"/>
      <c r="G19" s="156"/>
    </row>
    <row r="20" spans="1:8" ht="22.5" customHeight="1">
      <c r="A20" s="155"/>
      <c r="B20" s="159" t="s">
        <v>63</v>
      </c>
      <c r="C20" s="161"/>
      <c r="D20" s="152"/>
      <c r="E20" s="152"/>
      <c r="F20" s="152"/>
      <c r="G20" s="156"/>
    </row>
    <row r="21" spans="1:8" ht="22.5" customHeight="1">
      <c r="A21" s="162"/>
      <c r="B21" s="163"/>
      <c r="C21" s="164"/>
      <c r="D21" s="165"/>
      <c r="E21" s="165"/>
      <c r="F21" s="165"/>
      <c r="G21" s="166"/>
    </row>
    <row r="22" spans="1:8" ht="22.5" customHeight="1" thickBot="1">
      <c r="A22" s="167"/>
      <c r="B22" s="168"/>
      <c r="C22" s="169"/>
      <c r="D22" s="170"/>
      <c r="E22" s="171" t="s">
        <v>29</v>
      </c>
      <c r="F22" s="264"/>
      <c r="G22" s="156"/>
    </row>
    <row r="23" spans="1:8" ht="22.5" thickTop="1"/>
    <row r="26" spans="1:8" s="129" customFormat="1"/>
    <row r="27" spans="1:8" s="129" customFormat="1"/>
    <row r="28" spans="1:8" s="129" customFormat="1" ht="27.75">
      <c r="A28" s="382"/>
      <c r="B28" s="382"/>
      <c r="C28" s="382"/>
      <c r="D28" s="505"/>
      <c r="E28" s="505"/>
      <c r="F28" s="505"/>
      <c r="G28" s="505"/>
      <c r="H28" s="381"/>
    </row>
    <row r="29" spans="1:8" s="129" customFormat="1" ht="27.75">
      <c r="A29" s="382"/>
      <c r="B29" s="382"/>
      <c r="C29" s="382"/>
      <c r="D29" s="505"/>
      <c r="E29" s="505"/>
      <c r="F29" s="505"/>
      <c r="G29" s="379"/>
      <c r="H29" s="379"/>
    </row>
    <row r="30" spans="1:8" s="129" customFormat="1" ht="27.75">
      <c r="A30" s="382"/>
      <c r="B30" s="382"/>
      <c r="C30" s="382"/>
      <c r="D30" s="384"/>
      <c r="E30" s="384"/>
      <c r="F30" s="384"/>
      <c r="G30" s="382"/>
      <c r="H30" s="383"/>
    </row>
    <row r="31" spans="1:8" s="129" customFormat="1" ht="27.75">
      <c r="A31" s="382"/>
      <c r="B31" s="382"/>
      <c r="C31" s="382"/>
      <c r="D31" s="505"/>
      <c r="E31" s="505"/>
      <c r="F31" s="505"/>
      <c r="G31" s="505"/>
      <c r="H31" s="381"/>
    </row>
    <row r="32" spans="1:8" s="129" customFormat="1" ht="27.75">
      <c r="A32" s="382"/>
      <c r="B32" s="382"/>
      <c r="C32" s="382"/>
      <c r="D32" s="505"/>
      <c r="E32" s="505"/>
      <c r="F32" s="505"/>
      <c r="G32" s="379"/>
      <c r="H32" s="379"/>
    </row>
    <row r="33" spans="1:8" s="129" customFormat="1" ht="27.75">
      <c r="A33" s="382"/>
      <c r="B33" s="382"/>
      <c r="C33" s="382"/>
      <c r="D33" s="384"/>
      <c r="E33" s="384"/>
      <c r="F33" s="384"/>
      <c r="G33" s="382"/>
      <c r="H33" s="382"/>
    </row>
    <row r="34" spans="1:8" s="129" customFormat="1" ht="27.75">
      <c r="A34" s="382"/>
      <c r="B34" s="382"/>
      <c r="C34" s="382"/>
      <c r="D34" s="505"/>
      <c r="E34" s="505"/>
      <c r="F34" s="505"/>
      <c r="G34" s="505"/>
      <c r="H34" s="381"/>
    </row>
    <row r="35" spans="1:8" s="129" customFormat="1" ht="27.75">
      <c r="A35" s="382"/>
      <c r="B35" s="382"/>
      <c r="C35" s="382"/>
      <c r="D35" s="505"/>
      <c r="E35" s="505"/>
      <c r="F35" s="505"/>
      <c r="G35" s="379"/>
      <c r="H35" s="380"/>
    </row>
    <row r="36" spans="1:8" s="129" customFormat="1"/>
  </sheetData>
  <mergeCells count="16">
    <mergeCell ref="B13:C13"/>
    <mergeCell ref="B11:C11"/>
    <mergeCell ref="B12:C12"/>
    <mergeCell ref="A1:G1"/>
    <mergeCell ref="B9:C9"/>
    <mergeCell ref="B10:C10"/>
    <mergeCell ref="D8:G8"/>
    <mergeCell ref="A5:G5"/>
    <mergeCell ref="A6:G6"/>
    <mergeCell ref="A7:G7"/>
    <mergeCell ref="D35:F35"/>
    <mergeCell ref="D28:G28"/>
    <mergeCell ref="D31:G31"/>
    <mergeCell ref="D34:G34"/>
    <mergeCell ref="D29:F29"/>
    <mergeCell ref="D32:F32"/>
  </mergeCells>
  <phoneticPr fontId="0" type="noConversion"/>
  <pageMargins left="0.39" right="0.23" top="0.73" bottom="0.67" header="0.5" footer="0.5"/>
  <pageSetup paperSize="9" scale="90" orientation="portrait" horizontalDpi="4294967294" r:id="rId1"/>
  <headerFooter alignWithMargins="0">
    <oddHeader>&amp;R&amp;14แบบปร.5 (ก)   แผ่นที่&amp;P 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01080"/>
  </sheetPr>
  <dimension ref="A1:W271"/>
  <sheetViews>
    <sheetView view="pageBreakPreview" topLeftCell="B220" zoomScaleSheetLayoutView="100" workbookViewId="0">
      <selection activeCell="N33" sqref="N33"/>
    </sheetView>
  </sheetViews>
  <sheetFormatPr defaultRowHeight="21.75"/>
  <cols>
    <col min="1" max="1" width="6.83203125" style="59" hidden="1" customWidth="1"/>
    <col min="2" max="2" width="5.83203125" style="57" customWidth="1"/>
    <col min="3" max="3" width="5.5" style="370" customWidth="1"/>
    <col min="4" max="4" width="60.6640625" style="371" customWidth="1"/>
    <col min="5" max="5" width="9" style="371" customWidth="1"/>
    <col min="6" max="6" width="9.1640625" style="371" customWidth="1"/>
    <col min="7" max="8" width="14.6640625" style="372" customWidth="1"/>
    <col min="9" max="9" width="12" style="372" customWidth="1"/>
    <col min="10" max="10" width="13.1640625" style="373" customWidth="1"/>
    <col min="11" max="11" width="18.1640625" style="374" customWidth="1"/>
    <col min="12" max="12" width="17" style="400" customWidth="1"/>
    <col min="13" max="13" width="16.5" style="57" customWidth="1"/>
    <col min="14" max="14" width="18.1640625" style="58" customWidth="1"/>
    <col min="15" max="15" width="15.6640625" style="59" customWidth="1"/>
    <col min="16" max="16" width="12.33203125" style="59" customWidth="1"/>
    <col min="17" max="17" width="10.83203125" style="100" customWidth="1"/>
    <col min="18" max="18" width="10.6640625" style="100" customWidth="1"/>
    <col min="19" max="19" width="10.33203125" style="99" customWidth="1"/>
    <col min="20" max="20" width="14.6640625" style="100" customWidth="1"/>
    <col min="21" max="16384" width="9.33203125" style="59"/>
  </cols>
  <sheetData>
    <row r="1" spans="2:23" ht="35.25" customHeight="1">
      <c r="B1" s="590" t="s">
        <v>64</v>
      </c>
      <c r="C1" s="590"/>
      <c r="D1" s="590"/>
      <c r="E1" s="590"/>
      <c r="F1" s="590"/>
      <c r="G1" s="590"/>
      <c r="H1" s="590"/>
      <c r="I1" s="590"/>
      <c r="J1" s="590"/>
      <c r="K1" s="590"/>
      <c r="L1" s="590"/>
      <c r="Q1" s="59"/>
      <c r="R1" s="59"/>
      <c r="S1" s="59"/>
      <c r="T1" s="59"/>
    </row>
    <row r="2" spans="2:23" ht="22.5" customHeight="1">
      <c r="B2" s="591" t="s">
        <v>22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Q2" s="59"/>
      <c r="R2" s="59"/>
      <c r="S2" s="59"/>
      <c r="T2" s="59"/>
    </row>
    <row r="3" spans="2:23" ht="22.5" customHeight="1">
      <c r="B3" s="591" t="str">
        <f>ปร5!A3</f>
        <v>ชื่อโครงการ/โครงการปรับปรุงกลุ่มอาคารคณะวิทยาศาสตร์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N3" s="271"/>
      <c r="O3" s="272"/>
      <c r="P3" s="272"/>
      <c r="Q3" s="272"/>
      <c r="R3" s="272"/>
      <c r="S3" s="272"/>
      <c r="T3" s="272"/>
      <c r="U3" s="272"/>
      <c r="V3" s="272"/>
      <c r="W3" s="272"/>
    </row>
    <row r="4" spans="2:23">
      <c r="B4" s="591" t="s">
        <v>65</v>
      </c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60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2:23">
      <c r="B5" s="591" t="s">
        <v>25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60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2:23">
      <c r="B6" s="591" t="str">
        <f>ปร5!A6</f>
        <v>คำนวณราคากลางโดย   งานอาคารสถานที่     เมื่อวันที่  4   เดือน พฤศจิกายน   พ.ศ.    2563</v>
      </c>
      <c r="C6" s="591"/>
      <c r="D6" s="591"/>
      <c r="E6" s="591"/>
      <c r="F6" s="591"/>
      <c r="G6" s="591"/>
      <c r="H6" s="591"/>
      <c r="I6" s="591"/>
      <c r="J6" s="591"/>
      <c r="K6" s="591"/>
      <c r="L6" s="591"/>
      <c r="M6" s="60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2:23" ht="22.5" thickBot="1">
      <c r="B7" s="594" t="s">
        <v>3</v>
      </c>
      <c r="C7" s="595"/>
      <c r="D7" s="595"/>
      <c r="E7" s="595"/>
      <c r="F7" s="595"/>
      <c r="G7" s="595"/>
      <c r="H7" s="595"/>
      <c r="I7" s="595"/>
      <c r="J7" s="595"/>
      <c r="K7" s="595"/>
      <c r="L7" s="596" t="s">
        <v>3</v>
      </c>
      <c r="M7" s="60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2:23" ht="22.15" customHeight="1" thickTop="1">
      <c r="B8" s="580" t="s">
        <v>51</v>
      </c>
      <c r="C8" s="597" t="s">
        <v>7</v>
      </c>
      <c r="D8" s="598"/>
      <c r="E8" s="566" t="s">
        <v>66</v>
      </c>
      <c r="F8" s="566" t="s">
        <v>67</v>
      </c>
      <c r="G8" s="313" t="s">
        <v>68</v>
      </c>
      <c r="H8" s="313"/>
      <c r="I8" s="314" t="s">
        <v>69</v>
      </c>
      <c r="J8" s="315"/>
      <c r="K8" s="316" t="s">
        <v>70</v>
      </c>
      <c r="L8" s="568" t="s">
        <v>9</v>
      </c>
      <c r="M8" s="60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2:23" ht="22.15" customHeight="1">
      <c r="B9" s="581"/>
      <c r="C9" s="599"/>
      <c r="D9" s="600"/>
      <c r="E9" s="567"/>
      <c r="F9" s="567"/>
      <c r="G9" s="317" t="s">
        <v>71</v>
      </c>
      <c r="H9" s="317" t="s">
        <v>72</v>
      </c>
      <c r="I9" s="317" t="s">
        <v>71</v>
      </c>
      <c r="J9" s="317" t="s">
        <v>72</v>
      </c>
      <c r="K9" s="318" t="s">
        <v>73</v>
      </c>
      <c r="L9" s="569"/>
      <c r="Q9" s="59"/>
      <c r="R9" s="59"/>
      <c r="S9" s="59"/>
      <c r="T9" s="59"/>
    </row>
    <row r="10" spans="2:23" ht="22.15" customHeight="1">
      <c r="B10" s="32"/>
      <c r="C10" s="592" t="s">
        <v>74</v>
      </c>
      <c r="D10" s="593"/>
      <c r="E10" s="319"/>
      <c r="F10" s="320"/>
      <c r="G10" s="319"/>
      <c r="H10" s="319"/>
      <c r="I10" s="319"/>
      <c r="J10" s="319"/>
      <c r="K10" s="321"/>
      <c r="L10" s="392"/>
      <c r="Q10" s="59"/>
      <c r="R10" s="59"/>
      <c r="S10" s="59"/>
      <c r="T10" s="59"/>
    </row>
    <row r="11" spans="2:23" ht="22.15" customHeight="1">
      <c r="B11" s="35"/>
      <c r="C11" s="601" t="s">
        <v>75</v>
      </c>
      <c r="D11" s="602"/>
      <c r="E11" s="322"/>
      <c r="F11" s="323"/>
      <c r="G11" s="324"/>
      <c r="H11" s="322"/>
      <c r="I11" s="325"/>
      <c r="J11" s="325"/>
      <c r="K11" s="326"/>
      <c r="L11" s="393"/>
      <c r="Q11" s="59"/>
      <c r="R11" s="59"/>
      <c r="S11" s="59"/>
      <c r="T11" s="59"/>
    </row>
    <row r="12" spans="2:23" ht="22.15" customHeight="1">
      <c r="B12" s="35">
        <v>1</v>
      </c>
      <c r="C12" s="586" t="s">
        <v>76</v>
      </c>
      <c r="D12" s="587"/>
      <c r="E12" s="327" t="s">
        <v>77</v>
      </c>
      <c r="F12" s="323"/>
      <c r="G12" s="328"/>
      <c r="H12" s="322"/>
      <c r="I12" s="325"/>
      <c r="J12" s="325"/>
      <c r="K12" s="329"/>
      <c r="L12" s="395"/>
      <c r="Q12" s="59"/>
      <c r="R12" s="59"/>
      <c r="S12" s="59"/>
      <c r="T12" s="59"/>
    </row>
    <row r="13" spans="2:23" ht="22.15" customHeight="1">
      <c r="B13" s="35">
        <v>2</v>
      </c>
      <c r="C13" s="586" t="s">
        <v>78</v>
      </c>
      <c r="D13" s="587"/>
      <c r="E13" s="327" t="s">
        <v>77</v>
      </c>
      <c r="F13" s="330"/>
      <c r="G13" s="328"/>
      <c r="H13" s="327"/>
      <c r="I13" s="325"/>
      <c r="J13" s="325"/>
      <c r="K13" s="331"/>
      <c r="L13" s="394"/>
      <c r="Q13" s="59"/>
      <c r="R13" s="59"/>
      <c r="S13" s="59"/>
      <c r="T13" s="59"/>
    </row>
    <row r="14" spans="2:23" ht="22.15" customHeight="1">
      <c r="B14" s="35">
        <v>3</v>
      </c>
      <c r="C14" s="586" t="s">
        <v>79</v>
      </c>
      <c r="D14" s="587"/>
      <c r="E14" s="327" t="s">
        <v>77</v>
      </c>
      <c r="F14" s="332"/>
      <c r="G14" s="328"/>
      <c r="H14" s="327"/>
      <c r="I14" s="325"/>
      <c r="J14" s="325"/>
      <c r="K14" s="331"/>
      <c r="L14" s="395"/>
      <c r="Q14" s="59"/>
      <c r="R14" s="59"/>
      <c r="S14" s="59"/>
      <c r="T14" s="59"/>
    </row>
    <row r="15" spans="2:23" ht="22.15" customHeight="1">
      <c r="B15" s="41">
        <v>4</v>
      </c>
      <c r="C15" s="586" t="s">
        <v>80</v>
      </c>
      <c r="D15" s="587"/>
      <c r="E15" s="333" t="s">
        <v>77</v>
      </c>
      <c r="F15" s="323"/>
      <c r="G15" s="325"/>
      <c r="H15" s="325"/>
      <c r="I15" s="325"/>
      <c r="J15" s="325"/>
      <c r="K15" s="331"/>
      <c r="L15" s="395"/>
      <c r="Q15" s="59"/>
      <c r="R15" s="59"/>
      <c r="S15" s="59"/>
      <c r="T15" s="59"/>
    </row>
    <row r="16" spans="2:23" ht="22.15" customHeight="1">
      <c r="B16" s="41"/>
      <c r="C16" s="582"/>
      <c r="D16" s="583"/>
      <c r="E16" s="325"/>
      <c r="F16" s="323"/>
      <c r="G16" s="325"/>
      <c r="H16" s="325"/>
      <c r="I16" s="325"/>
      <c r="J16" s="325"/>
      <c r="K16" s="334"/>
      <c r="L16" s="395"/>
      <c r="Q16" s="59"/>
      <c r="R16" s="59"/>
      <c r="S16" s="59"/>
      <c r="T16" s="59"/>
    </row>
    <row r="17" spans="2:20" ht="22.15" customHeight="1">
      <c r="B17" s="41"/>
      <c r="C17" s="582"/>
      <c r="D17" s="583"/>
      <c r="E17" s="325"/>
      <c r="F17" s="323"/>
      <c r="G17" s="325"/>
      <c r="H17" s="325"/>
      <c r="I17" s="325"/>
      <c r="J17" s="325"/>
      <c r="K17" s="334"/>
      <c r="L17" s="395"/>
      <c r="Q17" s="59"/>
      <c r="R17" s="59"/>
      <c r="S17" s="59"/>
      <c r="T17" s="59"/>
    </row>
    <row r="18" spans="2:20" ht="22.15" customHeight="1">
      <c r="B18" s="41"/>
      <c r="C18" s="582"/>
      <c r="D18" s="583"/>
      <c r="E18" s="325"/>
      <c r="F18" s="323"/>
      <c r="G18" s="325"/>
      <c r="H18" s="325"/>
      <c r="I18" s="325"/>
      <c r="J18" s="325"/>
      <c r="K18" s="334"/>
      <c r="L18" s="395"/>
      <c r="Q18" s="59"/>
      <c r="R18" s="59"/>
      <c r="S18" s="59"/>
      <c r="T18" s="59"/>
    </row>
    <row r="19" spans="2:20" ht="22.15" customHeight="1">
      <c r="B19" s="41"/>
      <c r="C19" s="582"/>
      <c r="D19" s="583"/>
      <c r="E19" s="325"/>
      <c r="F19" s="323"/>
      <c r="G19" s="325"/>
      <c r="H19" s="325"/>
      <c r="I19" s="325"/>
      <c r="J19" s="325"/>
      <c r="K19" s="334"/>
      <c r="L19" s="395"/>
      <c r="Q19" s="59"/>
      <c r="R19" s="59"/>
      <c r="S19" s="59"/>
      <c r="T19" s="59"/>
    </row>
    <row r="20" spans="2:20" ht="22.15" customHeight="1">
      <c r="B20" s="41"/>
      <c r="C20" s="582"/>
      <c r="D20" s="583"/>
      <c r="E20" s="325"/>
      <c r="F20" s="323"/>
      <c r="G20" s="325"/>
      <c r="H20" s="325"/>
      <c r="I20" s="325"/>
      <c r="J20" s="325"/>
      <c r="K20" s="334"/>
      <c r="L20" s="395"/>
      <c r="Q20" s="59"/>
      <c r="R20" s="59"/>
      <c r="S20" s="59"/>
      <c r="T20" s="59"/>
    </row>
    <row r="21" spans="2:20" ht="22.15" customHeight="1">
      <c r="B21" s="41"/>
      <c r="C21" s="582"/>
      <c r="D21" s="583"/>
      <c r="E21" s="325"/>
      <c r="F21" s="323"/>
      <c r="G21" s="325"/>
      <c r="H21" s="325"/>
      <c r="I21" s="325"/>
      <c r="J21" s="325"/>
      <c r="K21" s="334"/>
      <c r="L21" s="395"/>
      <c r="Q21" s="59"/>
      <c r="R21" s="59"/>
      <c r="S21" s="59"/>
      <c r="T21" s="59"/>
    </row>
    <row r="22" spans="2:20" ht="22.15" customHeight="1">
      <c r="B22" s="41"/>
      <c r="C22" s="582"/>
      <c r="D22" s="583"/>
      <c r="E22" s="325"/>
      <c r="F22" s="323"/>
      <c r="G22" s="325"/>
      <c r="H22" s="325"/>
      <c r="I22" s="325"/>
      <c r="J22" s="325"/>
      <c r="K22" s="334"/>
      <c r="L22" s="395"/>
      <c r="Q22" s="59"/>
      <c r="R22" s="59"/>
      <c r="S22" s="59"/>
      <c r="T22" s="59"/>
    </row>
    <row r="23" spans="2:20" ht="22.15" customHeight="1">
      <c r="B23" s="41"/>
      <c r="C23" s="582"/>
      <c r="D23" s="583"/>
      <c r="E23" s="325"/>
      <c r="F23" s="323"/>
      <c r="G23" s="325"/>
      <c r="H23" s="325"/>
      <c r="I23" s="325"/>
      <c r="J23" s="325"/>
      <c r="K23" s="334"/>
      <c r="L23" s="395"/>
      <c r="Q23" s="59"/>
      <c r="R23" s="59"/>
      <c r="S23" s="59"/>
      <c r="T23" s="59"/>
    </row>
    <row r="24" spans="2:20" ht="22.15" customHeight="1">
      <c r="B24" s="41"/>
      <c r="C24" s="582"/>
      <c r="D24" s="583"/>
      <c r="E24" s="325"/>
      <c r="F24" s="323"/>
      <c r="G24" s="325"/>
      <c r="H24" s="325"/>
      <c r="I24" s="325"/>
      <c r="J24" s="325"/>
      <c r="K24" s="334"/>
      <c r="L24" s="395"/>
      <c r="Q24" s="59"/>
      <c r="R24" s="59"/>
      <c r="S24" s="59"/>
      <c r="T24" s="59"/>
    </row>
    <row r="25" spans="2:20" ht="22.15" customHeight="1">
      <c r="B25" s="41"/>
      <c r="C25" s="582"/>
      <c r="D25" s="583"/>
      <c r="E25" s="325"/>
      <c r="F25" s="323"/>
      <c r="G25" s="325"/>
      <c r="H25" s="325"/>
      <c r="I25" s="325"/>
      <c r="J25" s="325"/>
      <c r="K25" s="334"/>
      <c r="L25" s="395"/>
      <c r="Q25" s="59"/>
      <c r="R25" s="59"/>
      <c r="S25" s="59"/>
      <c r="T25" s="59"/>
    </row>
    <row r="26" spans="2:20" ht="22.15" customHeight="1">
      <c r="B26" s="41"/>
      <c r="C26" s="582"/>
      <c r="D26" s="583"/>
      <c r="E26" s="325"/>
      <c r="F26" s="323"/>
      <c r="G26" s="325"/>
      <c r="H26" s="325"/>
      <c r="I26" s="325"/>
      <c r="J26" s="325"/>
      <c r="K26" s="334"/>
      <c r="L26" s="395"/>
      <c r="Q26" s="59"/>
      <c r="R26" s="59"/>
      <c r="S26" s="59"/>
      <c r="T26" s="59"/>
    </row>
    <row r="27" spans="2:20" ht="22.15" customHeight="1">
      <c r="B27" s="41"/>
      <c r="C27" s="582"/>
      <c r="D27" s="583"/>
      <c r="E27" s="325"/>
      <c r="F27" s="323"/>
      <c r="G27" s="325"/>
      <c r="H27" s="325"/>
      <c r="I27" s="325"/>
      <c r="J27" s="325"/>
      <c r="K27" s="334"/>
      <c r="L27" s="395"/>
      <c r="Q27" s="59"/>
      <c r="R27" s="59"/>
      <c r="S27" s="59"/>
      <c r="T27" s="59"/>
    </row>
    <row r="28" spans="2:20" ht="22.15" customHeight="1">
      <c r="B28" s="41"/>
      <c r="C28" s="582"/>
      <c r="D28" s="583"/>
      <c r="E28" s="322"/>
      <c r="F28" s="323"/>
      <c r="G28" s="325"/>
      <c r="H28" s="322"/>
      <c r="I28" s="325"/>
      <c r="J28" s="325"/>
      <c r="K28" s="334"/>
      <c r="L28" s="395"/>
      <c r="Q28" s="59"/>
      <c r="R28" s="59"/>
      <c r="S28" s="59"/>
      <c r="T28" s="59"/>
    </row>
    <row r="29" spans="2:20" ht="22.15" customHeight="1">
      <c r="B29" s="41"/>
      <c r="C29" s="582"/>
      <c r="D29" s="583"/>
      <c r="E29" s="322"/>
      <c r="F29" s="323"/>
      <c r="G29" s="325"/>
      <c r="H29" s="322"/>
      <c r="I29" s="325"/>
      <c r="J29" s="325"/>
      <c r="K29" s="334"/>
      <c r="L29" s="395"/>
      <c r="Q29" s="59"/>
      <c r="R29" s="59"/>
      <c r="S29" s="59"/>
      <c r="T29" s="59"/>
    </row>
    <row r="30" spans="2:20" ht="22.15" customHeight="1">
      <c r="B30" s="41"/>
      <c r="C30" s="582"/>
      <c r="D30" s="583"/>
      <c r="E30" s="322"/>
      <c r="F30" s="323"/>
      <c r="G30" s="325"/>
      <c r="H30" s="322"/>
      <c r="I30" s="325"/>
      <c r="J30" s="325"/>
      <c r="K30" s="334"/>
      <c r="L30" s="395"/>
      <c r="Q30" s="59"/>
      <c r="R30" s="59"/>
      <c r="S30" s="59"/>
      <c r="T30" s="59"/>
    </row>
    <row r="31" spans="2:20" ht="22.15" customHeight="1">
      <c r="B31" s="41"/>
      <c r="C31" s="582"/>
      <c r="D31" s="583"/>
      <c r="E31" s="322"/>
      <c r="F31" s="323"/>
      <c r="G31" s="325"/>
      <c r="H31" s="322"/>
      <c r="I31" s="325"/>
      <c r="J31" s="325"/>
      <c r="K31" s="334"/>
      <c r="L31" s="395"/>
      <c r="Q31" s="59"/>
      <c r="R31" s="59"/>
      <c r="S31" s="59"/>
      <c r="T31" s="59"/>
    </row>
    <row r="32" spans="2:20" ht="22.15" customHeight="1">
      <c r="B32" s="41"/>
      <c r="C32" s="582"/>
      <c r="D32" s="583"/>
      <c r="E32" s="322"/>
      <c r="F32" s="323"/>
      <c r="G32" s="325"/>
      <c r="H32" s="322"/>
      <c r="I32" s="325"/>
      <c r="J32" s="325"/>
      <c r="K32" s="334"/>
      <c r="L32" s="395"/>
      <c r="Q32" s="59"/>
      <c r="R32" s="59"/>
      <c r="S32" s="59"/>
      <c r="T32" s="59"/>
    </row>
    <row r="33" spans="2:20" ht="22.15" customHeight="1">
      <c r="B33" s="41"/>
      <c r="C33" s="582"/>
      <c r="D33" s="583"/>
      <c r="E33" s="322"/>
      <c r="F33" s="323"/>
      <c r="G33" s="325"/>
      <c r="H33" s="322"/>
      <c r="I33" s="325"/>
      <c r="J33" s="325"/>
      <c r="K33" s="334"/>
      <c r="L33" s="395"/>
      <c r="Q33" s="59"/>
      <c r="R33" s="59"/>
      <c r="S33" s="59"/>
      <c r="T33" s="59"/>
    </row>
    <row r="34" spans="2:20" ht="22.15" customHeight="1">
      <c r="B34" s="41"/>
      <c r="C34" s="582"/>
      <c r="D34" s="583"/>
      <c r="E34" s="322"/>
      <c r="F34" s="323"/>
      <c r="G34" s="325"/>
      <c r="H34" s="322"/>
      <c r="I34" s="325"/>
      <c r="J34" s="325"/>
      <c r="K34" s="334"/>
      <c r="L34" s="395"/>
      <c r="Q34" s="59"/>
      <c r="R34" s="59"/>
      <c r="S34" s="59"/>
      <c r="T34" s="59"/>
    </row>
    <row r="35" spans="2:20" ht="22.15" customHeight="1">
      <c r="B35" s="41"/>
      <c r="C35" s="582"/>
      <c r="D35" s="583"/>
      <c r="E35" s="322"/>
      <c r="F35" s="323"/>
      <c r="G35" s="325"/>
      <c r="H35" s="322"/>
      <c r="I35" s="325"/>
      <c r="J35" s="325"/>
      <c r="K35" s="334"/>
      <c r="L35" s="395"/>
      <c r="Q35" s="59"/>
      <c r="R35" s="59"/>
      <c r="S35" s="59"/>
      <c r="T35" s="59"/>
    </row>
    <row r="36" spans="2:20" ht="22.15" customHeight="1">
      <c r="B36" s="41"/>
      <c r="C36" s="582"/>
      <c r="D36" s="583"/>
      <c r="E36" s="322"/>
      <c r="F36" s="323"/>
      <c r="G36" s="325"/>
      <c r="H36" s="322"/>
      <c r="I36" s="325"/>
      <c r="J36" s="325"/>
      <c r="K36" s="334"/>
      <c r="L36" s="395"/>
      <c r="Q36" s="59"/>
      <c r="R36" s="59"/>
      <c r="S36" s="59"/>
      <c r="T36" s="59"/>
    </row>
    <row r="37" spans="2:20" ht="22.15" customHeight="1">
      <c r="B37" s="41"/>
      <c r="C37" s="582"/>
      <c r="D37" s="583"/>
      <c r="E37" s="322"/>
      <c r="F37" s="323"/>
      <c r="G37" s="325"/>
      <c r="H37" s="322"/>
      <c r="I37" s="325"/>
      <c r="J37" s="325"/>
      <c r="K37" s="334"/>
      <c r="L37" s="395"/>
      <c r="Q37" s="59"/>
      <c r="R37" s="59"/>
      <c r="S37" s="59"/>
      <c r="T37" s="59"/>
    </row>
    <row r="38" spans="2:20" ht="22.15" customHeight="1">
      <c r="B38" s="41"/>
      <c r="C38" s="582"/>
      <c r="D38" s="583"/>
      <c r="E38" s="322"/>
      <c r="F38" s="323"/>
      <c r="G38" s="325"/>
      <c r="H38" s="322"/>
      <c r="I38" s="325"/>
      <c r="J38" s="325"/>
      <c r="K38" s="334"/>
      <c r="L38" s="395"/>
      <c r="Q38" s="59"/>
      <c r="R38" s="59"/>
      <c r="S38" s="59"/>
      <c r="T38" s="59"/>
    </row>
    <row r="39" spans="2:20" ht="22.15" customHeight="1">
      <c r="B39" s="41"/>
      <c r="C39" s="582"/>
      <c r="D39" s="583"/>
      <c r="E39" s="322"/>
      <c r="F39" s="323"/>
      <c r="G39" s="325"/>
      <c r="H39" s="322"/>
      <c r="I39" s="325"/>
      <c r="J39" s="325"/>
      <c r="K39" s="334"/>
      <c r="L39" s="395"/>
      <c r="Q39" s="59"/>
      <c r="R39" s="59"/>
      <c r="S39" s="59"/>
      <c r="T39" s="59"/>
    </row>
    <row r="40" spans="2:20" ht="22.15" customHeight="1">
      <c r="B40" s="41"/>
      <c r="C40" s="582"/>
      <c r="D40" s="583"/>
      <c r="E40" s="322"/>
      <c r="F40" s="323"/>
      <c r="G40" s="325"/>
      <c r="H40" s="322"/>
      <c r="I40" s="325"/>
      <c r="J40" s="325"/>
      <c r="K40" s="334"/>
      <c r="L40" s="395"/>
      <c r="Q40" s="59"/>
      <c r="R40" s="59"/>
      <c r="S40" s="59"/>
      <c r="T40" s="59"/>
    </row>
    <row r="41" spans="2:20" ht="22.15" customHeight="1">
      <c r="B41" s="42"/>
      <c r="C41" s="584"/>
      <c r="D41" s="585"/>
      <c r="E41" s="335"/>
      <c r="F41" s="336"/>
      <c r="G41" s="337"/>
      <c r="H41" s="335"/>
      <c r="I41" s="337"/>
      <c r="J41" s="337"/>
      <c r="K41" s="331"/>
      <c r="L41" s="396"/>
      <c r="Q41" s="59"/>
      <c r="R41" s="59"/>
      <c r="S41" s="59"/>
      <c r="T41" s="59"/>
    </row>
    <row r="42" spans="2:20" ht="22.15" customHeight="1">
      <c r="B42" s="52"/>
      <c r="C42" s="578" t="s">
        <v>81</v>
      </c>
      <c r="D42" s="579"/>
      <c r="E42" s="338"/>
      <c r="F42" s="339"/>
      <c r="G42" s="338"/>
      <c r="H42" s="338"/>
      <c r="I42" s="340"/>
      <c r="J42" s="338"/>
      <c r="K42" s="341">
        <f>SUM(K10:K41)</f>
        <v>0</v>
      </c>
      <c r="L42" s="397"/>
      <c r="Q42" s="59"/>
      <c r="R42" s="59"/>
      <c r="S42" s="59"/>
      <c r="T42" s="59"/>
    </row>
    <row r="43" spans="2:20" ht="22.15" customHeight="1">
      <c r="B43" s="114">
        <v>1</v>
      </c>
      <c r="C43" s="588" t="s">
        <v>76</v>
      </c>
      <c r="D43" s="589"/>
      <c r="E43" s="342"/>
      <c r="F43" s="343"/>
      <c r="G43" s="335"/>
      <c r="H43" s="335"/>
      <c r="I43" s="324"/>
      <c r="J43" s="335"/>
      <c r="K43" s="329"/>
      <c r="L43" s="398"/>
      <c r="Q43" s="59"/>
      <c r="R43" s="59"/>
      <c r="S43" s="59"/>
      <c r="T43" s="59"/>
    </row>
    <row r="44" spans="2:20" ht="22.15" customHeight="1">
      <c r="B44" s="71"/>
      <c r="C44" s="544" t="s">
        <v>82</v>
      </c>
      <c r="D44" s="545"/>
      <c r="E44" s="344" t="s">
        <v>77</v>
      </c>
      <c r="F44" s="345"/>
      <c r="G44" s="345"/>
      <c r="H44" s="345"/>
      <c r="I44" s="345"/>
      <c r="J44" s="345"/>
      <c r="K44" s="346"/>
      <c r="L44" s="399"/>
      <c r="Q44" s="59"/>
      <c r="R44" s="59"/>
      <c r="S44" s="59"/>
      <c r="T44" s="59"/>
    </row>
    <row r="45" spans="2:20" ht="22.15" customHeight="1">
      <c r="B45" s="71"/>
      <c r="C45" s="544" t="s">
        <v>83</v>
      </c>
      <c r="D45" s="545"/>
      <c r="E45" s="344" t="s">
        <v>77</v>
      </c>
      <c r="F45" s="345"/>
      <c r="G45" s="345"/>
      <c r="H45" s="345"/>
      <c r="I45" s="345"/>
      <c r="J45" s="345"/>
      <c r="K45" s="346"/>
      <c r="L45" s="399"/>
      <c r="Q45" s="59"/>
      <c r="R45" s="59"/>
      <c r="S45" s="59"/>
      <c r="T45" s="59"/>
    </row>
    <row r="46" spans="2:20" ht="22.15" customHeight="1">
      <c r="B46" s="71"/>
      <c r="C46" s="544" t="s">
        <v>84</v>
      </c>
      <c r="D46" s="545"/>
      <c r="E46" s="344" t="s">
        <v>77</v>
      </c>
      <c r="F46" s="345"/>
      <c r="G46" s="345"/>
      <c r="H46" s="345"/>
      <c r="I46" s="345"/>
      <c r="J46" s="345"/>
      <c r="K46" s="346"/>
      <c r="L46" s="399"/>
      <c r="Q46" s="59"/>
      <c r="R46" s="59"/>
      <c r="S46" s="59"/>
      <c r="T46" s="59"/>
    </row>
    <row r="47" spans="2:20" ht="22.15" customHeight="1">
      <c r="B47" s="71"/>
      <c r="C47" s="576" t="s">
        <v>85</v>
      </c>
      <c r="D47" s="577"/>
      <c r="E47" s="344" t="s">
        <v>77</v>
      </c>
      <c r="F47" s="345"/>
      <c r="G47" s="345"/>
      <c r="H47" s="345"/>
      <c r="I47" s="345"/>
      <c r="J47" s="345"/>
      <c r="K47" s="346"/>
      <c r="L47" s="399"/>
      <c r="Q47" s="59"/>
      <c r="R47" s="59"/>
      <c r="S47" s="59"/>
      <c r="T47" s="59"/>
    </row>
    <row r="48" spans="2:20" ht="22.15" customHeight="1">
      <c r="B48" s="71"/>
      <c r="C48" s="576" t="s">
        <v>85</v>
      </c>
      <c r="D48" s="577"/>
      <c r="E48" s="344" t="s">
        <v>77</v>
      </c>
      <c r="F48" s="345"/>
      <c r="G48" s="345"/>
      <c r="H48" s="345"/>
      <c r="I48" s="345"/>
      <c r="J48" s="345"/>
      <c r="K48" s="346"/>
      <c r="L48" s="399"/>
      <c r="Q48" s="59"/>
      <c r="R48" s="59"/>
      <c r="S48" s="59"/>
      <c r="T48" s="59"/>
    </row>
    <row r="49" spans="2:20" ht="22.15" customHeight="1">
      <c r="B49" s="71"/>
      <c r="C49" s="576" t="s">
        <v>86</v>
      </c>
      <c r="D49" s="577"/>
      <c r="E49" s="344" t="s">
        <v>77</v>
      </c>
      <c r="F49" s="345"/>
      <c r="G49" s="345"/>
      <c r="H49" s="345"/>
      <c r="I49" s="345"/>
      <c r="J49" s="345"/>
      <c r="K49" s="346"/>
      <c r="L49" s="399"/>
      <c r="Q49" s="59"/>
      <c r="R49" s="59"/>
      <c r="S49" s="59"/>
      <c r="T49" s="59"/>
    </row>
    <row r="50" spans="2:20" ht="22.15" customHeight="1">
      <c r="B50" s="71"/>
      <c r="C50" s="570"/>
      <c r="D50" s="571"/>
      <c r="E50" s="347"/>
      <c r="F50" s="348"/>
      <c r="G50" s="345"/>
      <c r="H50" s="345"/>
      <c r="I50" s="345"/>
      <c r="J50" s="345"/>
      <c r="K50" s="345"/>
      <c r="L50" s="399"/>
      <c r="Q50" s="59"/>
      <c r="R50" s="59"/>
      <c r="S50" s="59"/>
      <c r="T50" s="59"/>
    </row>
    <row r="51" spans="2:20" ht="22.15" customHeight="1">
      <c r="B51" s="71"/>
      <c r="C51" s="570"/>
      <c r="D51" s="571"/>
      <c r="E51" s="347"/>
      <c r="F51" s="348"/>
      <c r="G51" s="345"/>
      <c r="H51" s="345"/>
      <c r="I51" s="345"/>
      <c r="J51" s="345"/>
      <c r="K51" s="345"/>
      <c r="L51" s="399"/>
      <c r="Q51" s="59"/>
      <c r="R51" s="59"/>
      <c r="S51" s="59"/>
      <c r="T51" s="59"/>
    </row>
    <row r="52" spans="2:20" ht="22.15" customHeight="1">
      <c r="B52" s="71"/>
      <c r="C52" s="463"/>
      <c r="D52" s="349"/>
      <c r="E52" s="347"/>
      <c r="F52" s="345"/>
      <c r="G52" s="345"/>
      <c r="H52" s="345"/>
      <c r="I52" s="345"/>
      <c r="J52" s="345"/>
      <c r="K52" s="345"/>
      <c r="L52" s="399"/>
      <c r="Q52" s="59"/>
      <c r="R52" s="59"/>
      <c r="S52" s="59"/>
      <c r="T52" s="59"/>
    </row>
    <row r="53" spans="2:20" ht="22.15" customHeight="1">
      <c r="B53" s="80"/>
      <c r="C53" s="463"/>
      <c r="D53" s="350"/>
      <c r="E53" s="351"/>
      <c r="F53" s="352"/>
      <c r="G53" s="345"/>
      <c r="H53" s="345"/>
      <c r="I53" s="345"/>
      <c r="J53" s="345"/>
      <c r="K53" s="345"/>
      <c r="L53" s="399"/>
      <c r="Q53" s="59"/>
      <c r="R53" s="59"/>
      <c r="S53" s="59"/>
      <c r="T53" s="59"/>
    </row>
    <row r="54" spans="2:20" ht="22.15" customHeight="1">
      <c r="B54" s="80"/>
      <c r="C54" s="463"/>
      <c r="D54" s="350"/>
      <c r="E54" s="351"/>
      <c r="F54" s="345"/>
      <c r="G54" s="353"/>
      <c r="H54" s="353"/>
      <c r="I54" s="353"/>
      <c r="J54" s="353"/>
      <c r="K54" s="347"/>
      <c r="L54" s="391"/>
      <c r="Q54" s="59"/>
      <c r="R54" s="59"/>
      <c r="S54" s="59"/>
      <c r="T54" s="59"/>
    </row>
    <row r="55" spans="2:20" ht="22.15" customHeight="1">
      <c r="B55" s="80"/>
      <c r="C55" s="463"/>
      <c r="D55" s="350"/>
      <c r="E55" s="351"/>
      <c r="F55" s="353"/>
      <c r="G55" s="353"/>
      <c r="H55" s="353"/>
      <c r="I55" s="353"/>
      <c r="J55" s="353"/>
      <c r="K55" s="347"/>
      <c r="L55" s="391"/>
      <c r="Q55" s="59"/>
      <c r="R55" s="59"/>
      <c r="S55" s="59"/>
      <c r="T55" s="59"/>
    </row>
    <row r="56" spans="2:20" ht="22.15" customHeight="1">
      <c r="B56" s="86"/>
      <c r="C56" s="463"/>
      <c r="D56" s="350"/>
      <c r="E56" s="347"/>
      <c r="F56" s="353"/>
      <c r="G56" s="355"/>
      <c r="H56" s="356"/>
      <c r="I56" s="357"/>
      <c r="J56" s="353"/>
      <c r="K56" s="347"/>
      <c r="L56" s="391"/>
      <c r="Q56" s="59"/>
      <c r="R56" s="59"/>
      <c r="S56" s="59"/>
      <c r="T56" s="59"/>
    </row>
    <row r="57" spans="2:20" ht="22.15" customHeight="1">
      <c r="B57" s="86"/>
      <c r="C57" s="463"/>
      <c r="D57" s="350"/>
      <c r="E57" s="347"/>
      <c r="F57" s="353"/>
      <c r="G57" s="355"/>
      <c r="H57" s="356"/>
      <c r="I57" s="357"/>
      <c r="J57" s="353"/>
      <c r="K57" s="347"/>
      <c r="L57" s="391"/>
      <c r="Q57" s="59"/>
      <c r="R57" s="59"/>
      <c r="S57" s="59"/>
      <c r="T57" s="59"/>
    </row>
    <row r="58" spans="2:20" ht="22.15" customHeight="1">
      <c r="B58" s="86"/>
      <c r="C58" s="463"/>
      <c r="D58" s="350"/>
      <c r="E58" s="347"/>
      <c r="F58" s="353"/>
      <c r="G58" s="355"/>
      <c r="H58" s="356"/>
      <c r="I58" s="357"/>
      <c r="J58" s="353"/>
      <c r="K58" s="347"/>
      <c r="L58" s="391"/>
      <c r="Q58" s="59"/>
      <c r="R58" s="59"/>
      <c r="S58" s="59"/>
      <c r="T58" s="59"/>
    </row>
    <row r="59" spans="2:20" ht="22.15" customHeight="1">
      <c r="B59" s="86"/>
      <c r="C59" s="463"/>
      <c r="D59" s="350"/>
      <c r="E59" s="347"/>
      <c r="F59" s="353"/>
      <c r="G59" s="358"/>
      <c r="H59" s="353"/>
      <c r="I59" s="353"/>
      <c r="J59" s="353"/>
      <c r="K59" s="347"/>
      <c r="L59" s="391"/>
      <c r="Q59" s="59"/>
      <c r="R59" s="59"/>
      <c r="S59" s="59"/>
      <c r="T59" s="59"/>
    </row>
    <row r="60" spans="2:20" ht="22.15" customHeight="1">
      <c r="B60" s="86"/>
      <c r="C60" s="463"/>
      <c r="D60" s="350"/>
      <c r="E60" s="347"/>
      <c r="F60" s="353"/>
      <c r="G60" s="358"/>
      <c r="H60" s="353"/>
      <c r="I60" s="353"/>
      <c r="J60" s="353"/>
      <c r="K60" s="347"/>
      <c r="L60" s="391"/>
      <c r="Q60" s="59"/>
      <c r="R60" s="59"/>
      <c r="S60" s="59"/>
      <c r="T60" s="59"/>
    </row>
    <row r="61" spans="2:20" ht="22.15" customHeight="1">
      <c r="B61" s="86"/>
      <c r="C61" s="463"/>
      <c r="D61" s="350"/>
      <c r="E61" s="347"/>
      <c r="F61" s="353"/>
      <c r="G61" s="359"/>
      <c r="H61" s="353"/>
      <c r="I61" s="353"/>
      <c r="J61" s="353"/>
      <c r="K61" s="347"/>
      <c r="L61" s="391"/>
      <c r="Q61" s="59"/>
      <c r="R61" s="59"/>
      <c r="S61" s="59"/>
      <c r="T61" s="59"/>
    </row>
    <row r="62" spans="2:20" ht="22.15" customHeight="1">
      <c r="B62" s="86"/>
      <c r="C62" s="463"/>
      <c r="D62" s="350"/>
      <c r="E62" s="347"/>
      <c r="F62" s="353"/>
      <c r="G62" s="359"/>
      <c r="H62" s="353"/>
      <c r="I62" s="353"/>
      <c r="J62" s="353"/>
      <c r="K62" s="347"/>
      <c r="L62" s="391"/>
      <c r="Q62" s="59"/>
      <c r="R62" s="59"/>
      <c r="S62" s="59"/>
      <c r="T62" s="59"/>
    </row>
    <row r="63" spans="2:20" ht="22.15" customHeight="1">
      <c r="B63" s="86"/>
      <c r="C63" s="463"/>
      <c r="D63" s="350"/>
      <c r="E63" s="347"/>
      <c r="F63" s="353"/>
      <c r="G63" s="359"/>
      <c r="H63" s="353"/>
      <c r="I63" s="353"/>
      <c r="J63" s="353"/>
      <c r="K63" s="347"/>
      <c r="L63" s="391"/>
      <c r="Q63" s="59"/>
      <c r="R63" s="59"/>
      <c r="S63" s="59"/>
      <c r="T63" s="59"/>
    </row>
    <row r="64" spans="2:20" ht="22.15" customHeight="1">
      <c r="B64" s="86"/>
      <c r="C64" s="463"/>
      <c r="D64" s="350"/>
      <c r="E64" s="347"/>
      <c r="F64" s="353"/>
      <c r="G64" s="359"/>
      <c r="H64" s="353"/>
      <c r="I64" s="353"/>
      <c r="J64" s="353"/>
      <c r="K64" s="347"/>
      <c r="L64" s="391"/>
      <c r="Q64" s="59"/>
      <c r="R64" s="59"/>
      <c r="S64" s="59"/>
      <c r="T64" s="59"/>
    </row>
    <row r="65" spans="2:20" ht="22.15" customHeight="1">
      <c r="B65" s="86"/>
      <c r="C65" s="463"/>
      <c r="D65" s="350"/>
      <c r="E65" s="347"/>
      <c r="F65" s="353"/>
      <c r="G65" s="353"/>
      <c r="H65" s="353"/>
      <c r="I65" s="360"/>
      <c r="J65" s="353"/>
      <c r="K65" s="347"/>
      <c r="L65" s="391"/>
      <c r="Q65" s="59"/>
      <c r="R65" s="59"/>
      <c r="S65" s="59"/>
      <c r="T65" s="59"/>
    </row>
    <row r="66" spans="2:20" ht="22.15" customHeight="1">
      <c r="B66" s="86"/>
      <c r="C66" s="463"/>
      <c r="D66" s="350"/>
      <c r="E66" s="347"/>
      <c r="F66" s="353"/>
      <c r="G66" s="361"/>
      <c r="H66" s="353"/>
      <c r="I66" s="353"/>
      <c r="J66" s="353"/>
      <c r="K66" s="347"/>
      <c r="L66" s="391"/>
      <c r="Q66" s="59"/>
      <c r="R66" s="59"/>
      <c r="S66" s="59"/>
      <c r="T66" s="59"/>
    </row>
    <row r="67" spans="2:20" ht="22.15" customHeight="1">
      <c r="B67" s="86"/>
      <c r="C67" s="463"/>
      <c r="D67" s="350"/>
      <c r="E67" s="347"/>
      <c r="F67" s="353"/>
      <c r="G67" s="353"/>
      <c r="H67" s="353"/>
      <c r="I67" s="353"/>
      <c r="J67" s="353"/>
      <c r="K67" s="347"/>
      <c r="L67" s="391"/>
      <c r="Q67" s="59"/>
      <c r="R67" s="59"/>
      <c r="S67" s="59"/>
      <c r="T67" s="59"/>
    </row>
    <row r="68" spans="2:20" ht="22.15" customHeight="1">
      <c r="B68" s="71"/>
      <c r="C68" s="574"/>
      <c r="D68" s="575"/>
      <c r="E68" s="362"/>
      <c r="F68" s="354"/>
      <c r="G68" s="363"/>
      <c r="H68" s="354"/>
      <c r="I68" s="354"/>
      <c r="J68" s="354"/>
      <c r="K68" s="364"/>
      <c r="L68" s="391"/>
      <c r="Q68" s="59"/>
      <c r="R68" s="59"/>
      <c r="S68" s="59"/>
      <c r="T68" s="59"/>
    </row>
    <row r="69" spans="2:20" ht="22.15" customHeight="1">
      <c r="B69" s="71"/>
      <c r="C69" s="574"/>
      <c r="D69" s="575"/>
      <c r="E69" s="362"/>
      <c r="F69" s="354"/>
      <c r="G69" s="363"/>
      <c r="H69" s="354"/>
      <c r="I69" s="354"/>
      <c r="J69" s="354"/>
      <c r="K69" s="364"/>
      <c r="L69" s="391"/>
      <c r="Q69" s="59"/>
      <c r="R69" s="59"/>
      <c r="S69" s="59"/>
      <c r="T69" s="59"/>
    </row>
    <row r="70" spans="2:20" ht="22.15" customHeight="1">
      <c r="B70" s="71"/>
      <c r="C70" s="574"/>
      <c r="D70" s="575"/>
      <c r="E70" s="362"/>
      <c r="F70" s="354"/>
      <c r="G70" s="363"/>
      <c r="H70" s="354"/>
      <c r="I70" s="354"/>
      <c r="J70" s="354"/>
      <c r="K70" s="364"/>
      <c r="L70" s="391"/>
      <c r="Q70" s="59"/>
      <c r="R70" s="59"/>
      <c r="S70" s="59"/>
      <c r="T70" s="59"/>
    </row>
    <row r="71" spans="2:20" ht="22.15" customHeight="1">
      <c r="B71" s="71"/>
      <c r="C71" s="574"/>
      <c r="D71" s="575"/>
      <c r="E71" s="362"/>
      <c r="F71" s="354"/>
      <c r="G71" s="363"/>
      <c r="H71" s="354"/>
      <c r="I71" s="354"/>
      <c r="J71" s="354"/>
      <c r="K71" s="364"/>
      <c r="L71" s="391"/>
      <c r="Q71" s="59"/>
      <c r="R71" s="59"/>
      <c r="S71" s="59"/>
      <c r="T71" s="59"/>
    </row>
    <row r="72" spans="2:20" ht="22.15" customHeight="1">
      <c r="B72" s="71"/>
      <c r="C72" s="574"/>
      <c r="D72" s="575"/>
      <c r="E72" s="362"/>
      <c r="F72" s="354"/>
      <c r="G72" s="363"/>
      <c r="H72" s="354"/>
      <c r="I72" s="354"/>
      <c r="J72" s="354"/>
      <c r="K72" s="364"/>
      <c r="L72" s="391"/>
      <c r="Q72" s="59"/>
      <c r="R72" s="59"/>
      <c r="S72" s="59"/>
      <c r="T72" s="59"/>
    </row>
    <row r="73" spans="2:20" ht="22.15" customHeight="1">
      <c r="B73" s="71"/>
      <c r="C73" s="574"/>
      <c r="D73" s="575"/>
      <c r="E73" s="362"/>
      <c r="F73" s="354"/>
      <c r="G73" s="363"/>
      <c r="H73" s="354"/>
      <c r="I73" s="354"/>
      <c r="J73" s="354"/>
      <c r="K73" s="364"/>
      <c r="L73" s="391"/>
      <c r="Q73" s="59"/>
      <c r="R73" s="59"/>
      <c r="S73" s="59"/>
      <c r="T73" s="59"/>
    </row>
    <row r="74" spans="2:20" ht="22.15" customHeight="1">
      <c r="B74" s="71"/>
      <c r="C74" s="574"/>
      <c r="D74" s="575"/>
      <c r="E74" s="362"/>
      <c r="F74" s="354"/>
      <c r="G74" s="363"/>
      <c r="H74" s="354"/>
      <c r="I74" s="354"/>
      <c r="J74" s="354"/>
      <c r="K74" s="364"/>
      <c r="L74" s="391"/>
      <c r="Q74" s="59"/>
      <c r="R74" s="59"/>
      <c r="S74" s="59"/>
      <c r="T74" s="59"/>
    </row>
    <row r="75" spans="2:20" ht="22.15" customHeight="1">
      <c r="B75" s="71"/>
      <c r="C75" s="574"/>
      <c r="D75" s="575"/>
      <c r="E75" s="362"/>
      <c r="F75" s="354"/>
      <c r="G75" s="363"/>
      <c r="H75" s="354"/>
      <c r="I75" s="354"/>
      <c r="J75" s="354"/>
      <c r="K75" s="364"/>
      <c r="L75" s="391"/>
      <c r="Q75" s="59"/>
      <c r="R75" s="59"/>
      <c r="S75" s="59"/>
      <c r="T75" s="59"/>
    </row>
    <row r="76" spans="2:20" ht="22.15" customHeight="1">
      <c r="B76" s="71"/>
      <c r="C76" s="574"/>
      <c r="D76" s="575"/>
      <c r="E76" s="362"/>
      <c r="F76" s="354"/>
      <c r="G76" s="363"/>
      <c r="H76" s="354"/>
      <c r="I76" s="354"/>
      <c r="J76" s="354"/>
      <c r="K76" s="364"/>
      <c r="L76" s="391"/>
      <c r="Q76" s="59"/>
      <c r="R76" s="59"/>
      <c r="S76" s="59"/>
      <c r="T76" s="59"/>
    </row>
    <row r="77" spans="2:20" ht="22.15" customHeight="1">
      <c r="B77" s="52"/>
      <c r="C77" s="578" t="s">
        <v>87</v>
      </c>
      <c r="D77" s="579"/>
      <c r="E77" s="338"/>
      <c r="F77" s="339"/>
      <c r="G77" s="338"/>
      <c r="H77" s="338"/>
      <c r="I77" s="340"/>
      <c r="J77" s="338"/>
      <c r="K77" s="341"/>
      <c r="L77" s="397"/>
      <c r="N77" s="141"/>
      <c r="O77" s="129"/>
      <c r="Q77" s="59"/>
      <c r="R77" s="59"/>
      <c r="S77" s="59"/>
      <c r="T77" s="59"/>
    </row>
    <row r="78" spans="2:20" ht="22.15" customHeight="1">
      <c r="B78" s="71">
        <v>1</v>
      </c>
      <c r="C78" s="572" t="str">
        <f>C43</f>
        <v>หมวดงานปรับปรุงอาคาร</v>
      </c>
      <c r="D78" s="573"/>
      <c r="E78" s="365"/>
      <c r="F78" s="366"/>
      <c r="G78" s="367"/>
      <c r="H78" s="368"/>
      <c r="I78" s="367"/>
      <c r="J78" s="368"/>
      <c r="K78" s="369"/>
      <c r="L78" s="399"/>
      <c r="N78" s="471"/>
      <c r="O78" s="129"/>
      <c r="Q78" s="59"/>
      <c r="R78" s="59"/>
      <c r="S78" s="59"/>
      <c r="T78" s="59"/>
    </row>
    <row r="79" spans="2:20" ht="22.15" customHeight="1">
      <c r="B79" s="71"/>
      <c r="C79" s="544" t="s">
        <v>82</v>
      </c>
      <c r="D79" s="545"/>
      <c r="E79" s="403"/>
      <c r="F79" s="274"/>
      <c r="G79" s="401"/>
      <c r="H79" s="404"/>
      <c r="I79" s="405"/>
      <c r="J79" s="278"/>
      <c r="K79" s="406"/>
      <c r="L79" s="407"/>
      <c r="N79" s="471"/>
      <c r="O79" s="129"/>
      <c r="Q79" s="59"/>
      <c r="R79" s="59"/>
      <c r="S79" s="59"/>
      <c r="T79" s="59"/>
    </row>
    <row r="80" spans="2:20" ht="22.15" customHeight="1">
      <c r="B80" s="71"/>
      <c r="C80" s="558" t="s">
        <v>88</v>
      </c>
      <c r="D80" s="559"/>
      <c r="E80" s="274" t="s">
        <v>44</v>
      </c>
      <c r="F80" s="274"/>
      <c r="G80" s="275"/>
      <c r="H80" s="275"/>
      <c r="I80" s="275"/>
      <c r="J80" s="275"/>
      <c r="K80" s="277"/>
      <c r="L80" s="447"/>
      <c r="N80" s="471"/>
      <c r="O80" s="129"/>
      <c r="Q80" s="59"/>
      <c r="R80" s="59"/>
      <c r="S80" s="59"/>
      <c r="T80" s="59"/>
    </row>
    <row r="81" spans="2:20" ht="22.15" customHeight="1">
      <c r="B81" s="71"/>
      <c r="C81" s="542" t="s">
        <v>89</v>
      </c>
      <c r="D81" s="543"/>
      <c r="E81" s="274" t="s">
        <v>44</v>
      </c>
      <c r="F81" s="274"/>
      <c r="G81" s="275"/>
      <c r="H81" s="275"/>
      <c r="I81" s="275"/>
      <c r="J81" s="275"/>
      <c r="K81" s="277"/>
      <c r="L81" s="447"/>
      <c r="N81" s="471"/>
      <c r="O81" s="129"/>
      <c r="Q81" s="59"/>
      <c r="R81" s="59"/>
      <c r="S81" s="59"/>
      <c r="T81" s="59"/>
    </row>
    <row r="82" spans="2:20" ht="22.15" customHeight="1">
      <c r="B82" s="71"/>
      <c r="C82" s="454" t="s">
        <v>90</v>
      </c>
      <c r="D82" s="455"/>
      <c r="E82" s="274" t="s">
        <v>91</v>
      </c>
      <c r="F82" s="274"/>
      <c r="G82" s="275"/>
      <c r="H82" s="275"/>
      <c r="I82" s="275"/>
      <c r="J82" s="275"/>
      <c r="K82" s="277"/>
      <c r="L82" s="447"/>
      <c r="N82" s="471"/>
      <c r="O82" s="129"/>
      <c r="Q82" s="59"/>
      <c r="R82" s="59"/>
      <c r="S82" s="59"/>
      <c r="T82" s="59"/>
    </row>
    <row r="83" spans="2:20" ht="22.15" customHeight="1">
      <c r="B83" s="71"/>
      <c r="C83" s="542" t="s">
        <v>92</v>
      </c>
      <c r="D83" s="543"/>
      <c r="E83" s="274" t="s">
        <v>93</v>
      </c>
      <c r="F83" s="274"/>
      <c r="G83" s="275"/>
      <c r="H83" s="275"/>
      <c r="I83" s="275"/>
      <c r="J83" s="275"/>
      <c r="K83" s="277"/>
      <c r="L83" s="419"/>
      <c r="N83" s="471"/>
      <c r="O83" s="129"/>
      <c r="Q83" s="59"/>
      <c r="R83" s="59"/>
      <c r="S83" s="59"/>
      <c r="T83" s="59"/>
    </row>
    <row r="84" spans="2:20" ht="22.15" customHeight="1">
      <c r="B84" s="71"/>
      <c r="C84" s="554" t="s">
        <v>94</v>
      </c>
      <c r="D84" s="555"/>
      <c r="E84" s="274" t="s">
        <v>44</v>
      </c>
      <c r="F84" s="274"/>
      <c r="G84" s="275"/>
      <c r="H84" s="275"/>
      <c r="I84" s="275"/>
      <c r="J84" s="275"/>
      <c r="K84" s="277"/>
      <c r="L84" s="447"/>
      <c r="N84" s="471"/>
      <c r="O84" s="129"/>
      <c r="Q84" s="59"/>
      <c r="R84" s="59"/>
      <c r="S84" s="59"/>
      <c r="T84" s="59"/>
    </row>
    <row r="85" spans="2:20" ht="22.15" customHeight="1">
      <c r="B85" s="71"/>
      <c r="C85" s="459" t="s">
        <v>95</v>
      </c>
      <c r="D85" s="460"/>
      <c r="E85" s="274" t="s">
        <v>93</v>
      </c>
      <c r="F85" s="274"/>
      <c r="G85" s="275"/>
      <c r="H85" s="275"/>
      <c r="I85" s="275"/>
      <c r="J85" s="275"/>
      <c r="K85" s="283"/>
      <c r="L85" s="419"/>
      <c r="N85" s="471"/>
      <c r="O85" s="129"/>
      <c r="Q85" s="59"/>
      <c r="R85" s="59"/>
      <c r="S85" s="59"/>
      <c r="T85" s="59"/>
    </row>
    <row r="86" spans="2:20" ht="22.15" customHeight="1">
      <c r="B86" s="71"/>
      <c r="C86" s="562" t="s">
        <v>96</v>
      </c>
      <c r="D86" s="563"/>
      <c r="E86" s="274" t="s">
        <v>44</v>
      </c>
      <c r="F86" s="274"/>
      <c r="G86" s="275"/>
      <c r="H86" s="275"/>
      <c r="I86" s="275"/>
      <c r="J86" s="275"/>
      <c r="K86" s="283"/>
      <c r="L86" s="447"/>
      <c r="N86" s="471"/>
      <c r="O86" s="129"/>
      <c r="Q86" s="59"/>
      <c r="R86" s="59"/>
      <c r="S86" s="59"/>
      <c r="T86" s="59"/>
    </row>
    <row r="87" spans="2:20" ht="22.15" customHeight="1">
      <c r="B87" s="71"/>
      <c r="C87" s="548" t="s">
        <v>97</v>
      </c>
      <c r="D87" s="549"/>
      <c r="E87" s="274" t="s">
        <v>93</v>
      </c>
      <c r="F87" s="274"/>
      <c r="G87" s="275"/>
      <c r="H87" s="275"/>
      <c r="I87" s="275"/>
      <c r="J87" s="275"/>
      <c r="K87" s="283"/>
      <c r="L87" s="419"/>
      <c r="N87" s="471"/>
      <c r="O87" s="129"/>
      <c r="Q87" s="59"/>
      <c r="R87" s="59"/>
      <c r="S87" s="59"/>
      <c r="T87" s="59"/>
    </row>
    <row r="88" spans="2:20" ht="22.15" customHeight="1">
      <c r="B88" s="71"/>
      <c r="C88" s="562"/>
      <c r="D88" s="563"/>
      <c r="E88" s="274"/>
      <c r="F88" s="274"/>
      <c r="G88" s="275"/>
      <c r="H88" s="275"/>
      <c r="I88" s="275"/>
      <c r="J88" s="275"/>
      <c r="K88" s="283"/>
      <c r="L88" s="447"/>
      <c r="N88" s="471"/>
      <c r="O88" s="129"/>
      <c r="Q88" s="59"/>
      <c r="R88" s="59"/>
      <c r="S88" s="59"/>
      <c r="T88" s="59"/>
    </row>
    <row r="89" spans="2:20" ht="22.15" customHeight="1">
      <c r="B89" s="71"/>
      <c r="C89" s="560" t="s">
        <v>77</v>
      </c>
      <c r="D89" s="561"/>
      <c r="E89" s="408"/>
      <c r="F89" s="389"/>
      <c r="G89" s="389"/>
      <c r="H89" s="409"/>
      <c r="I89" s="410"/>
      <c r="J89" s="409"/>
      <c r="K89" s="411"/>
      <c r="L89" s="419"/>
      <c r="N89" s="471"/>
      <c r="O89" s="129"/>
      <c r="Q89" s="59"/>
      <c r="R89" s="59"/>
      <c r="S89" s="59"/>
      <c r="T89" s="59"/>
    </row>
    <row r="90" spans="2:20" ht="22.15" customHeight="1">
      <c r="B90" s="71"/>
      <c r="C90" s="560"/>
      <c r="D90" s="561"/>
      <c r="E90" s="408"/>
      <c r="F90" s="389"/>
      <c r="G90" s="389"/>
      <c r="H90" s="409"/>
      <c r="I90" s="410"/>
      <c r="J90" s="409"/>
      <c r="K90" s="411"/>
      <c r="L90" s="75"/>
      <c r="N90" s="471"/>
      <c r="O90" s="129"/>
      <c r="Q90" s="59"/>
      <c r="R90" s="59"/>
      <c r="S90" s="59"/>
      <c r="T90" s="59"/>
    </row>
    <row r="91" spans="2:20" ht="22.15" customHeight="1">
      <c r="B91" s="71"/>
      <c r="C91" s="456" t="s">
        <v>83</v>
      </c>
      <c r="D91" s="457"/>
      <c r="E91" s="403"/>
      <c r="F91" s="274"/>
      <c r="G91" s="401"/>
      <c r="H91" s="404"/>
      <c r="I91" s="405"/>
      <c r="J91" s="278"/>
      <c r="K91" s="406"/>
      <c r="L91" s="407"/>
      <c r="N91" s="471"/>
      <c r="O91" s="129"/>
      <c r="Q91" s="59"/>
      <c r="R91" s="59"/>
      <c r="S91" s="59"/>
      <c r="T91" s="59"/>
    </row>
    <row r="92" spans="2:20" ht="22.15" customHeight="1">
      <c r="B92" s="71"/>
      <c r="C92" s="464" t="s">
        <v>88</v>
      </c>
      <c r="D92" s="465"/>
      <c r="E92" s="274" t="s">
        <v>44</v>
      </c>
      <c r="F92" s="274"/>
      <c r="G92" s="275"/>
      <c r="H92" s="275"/>
      <c r="I92" s="275"/>
      <c r="J92" s="275"/>
      <c r="K92" s="277"/>
      <c r="L92" s="447"/>
      <c r="N92" s="471"/>
      <c r="O92" s="129"/>
      <c r="Q92" s="59"/>
      <c r="R92" s="59"/>
      <c r="S92" s="59"/>
      <c r="T92" s="59"/>
    </row>
    <row r="93" spans="2:20" ht="22.15" customHeight="1">
      <c r="B93" s="71"/>
      <c r="C93" s="454" t="s">
        <v>98</v>
      </c>
      <c r="D93" s="455"/>
      <c r="E93" s="274" t="s">
        <v>99</v>
      </c>
      <c r="F93" s="274"/>
      <c r="G93" s="275"/>
      <c r="H93" s="275"/>
      <c r="I93" s="275"/>
      <c r="J93" s="275"/>
      <c r="K93" s="277"/>
      <c r="L93" s="447"/>
      <c r="N93" s="471"/>
      <c r="O93" s="129"/>
      <c r="Q93" s="59"/>
      <c r="R93" s="59"/>
      <c r="S93" s="59"/>
      <c r="T93" s="59"/>
    </row>
    <row r="94" spans="2:20" ht="22.15" customHeight="1">
      <c r="B94" s="71"/>
      <c r="C94" s="454" t="s">
        <v>90</v>
      </c>
      <c r="D94" s="455"/>
      <c r="E94" s="274" t="s">
        <v>91</v>
      </c>
      <c r="F94" s="274"/>
      <c r="G94" s="275"/>
      <c r="H94" s="275"/>
      <c r="I94" s="275"/>
      <c r="J94" s="275"/>
      <c r="K94" s="277"/>
      <c r="L94" s="447"/>
      <c r="N94" s="471"/>
      <c r="O94" s="129"/>
      <c r="Q94" s="59"/>
      <c r="R94" s="59"/>
      <c r="S94" s="59"/>
      <c r="T94" s="59"/>
    </row>
    <row r="95" spans="2:20" ht="22.15" customHeight="1">
      <c r="B95" s="71"/>
      <c r="C95" s="454" t="s">
        <v>92</v>
      </c>
      <c r="D95" s="455"/>
      <c r="E95" s="274" t="s">
        <v>93</v>
      </c>
      <c r="F95" s="274"/>
      <c r="G95" s="275"/>
      <c r="H95" s="275"/>
      <c r="I95" s="275"/>
      <c r="J95" s="275"/>
      <c r="K95" s="277"/>
      <c r="L95" s="447"/>
      <c r="N95" s="471"/>
      <c r="O95" s="129"/>
      <c r="Q95" s="59"/>
      <c r="R95" s="59"/>
      <c r="S95" s="59"/>
      <c r="T95" s="59"/>
    </row>
    <row r="96" spans="2:20" ht="22.15" customHeight="1">
      <c r="B96" s="71"/>
      <c r="C96" s="466" t="s">
        <v>94</v>
      </c>
      <c r="D96" s="467"/>
      <c r="E96" s="274" t="s">
        <v>44</v>
      </c>
      <c r="F96" s="274"/>
      <c r="G96" s="275"/>
      <c r="H96" s="275"/>
      <c r="I96" s="275"/>
      <c r="J96" s="275"/>
      <c r="K96" s="277"/>
      <c r="L96" s="447"/>
      <c r="N96" s="471"/>
      <c r="O96" s="129"/>
      <c r="Q96" s="59"/>
      <c r="R96" s="59"/>
      <c r="S96" s="59"/>
      <c r="T96" s="59"/>
    </row>
    <row r="97" spans="2:20" ht="22.15" customHeight="1">
      <c r="B97" s="71"/>
      <c r="C97" s="461" t="s">
        <v>96</v>
      </c>
      <c r="D97" s="462"/>
      <c r="E97" s="274" t="s">
        <v>44</v>
      </c>
      <c r="F97" s="274"/>
      <c r="G97" s="275"/>
      <c r="H97" s="275"/>
      <c r="I97" s="275"/>
      <c r="J97" s="275"/>
      <c r="K97" s="283"/>
      <c r="L97" s="447"/>
      <c r="N97" s="471"/>
      <c r="O97" s="129"/>
      <c r="Q97" s="59"/>
      <c r="R97" s="59"/>
      <c r="S97" s="59"/>
      <c r="T97" s="59"/>
    </row>
    <row r="98" spans="2:20" ht="22.15" customHeight="1">
      <c r="B98" s="71"/>
      <c r="C98" s="461" t="s">
        <v>100</v>
      </c>
      <c r="D98" s="462"/>
      <c r="E98" s="274" t="s">
        <v>101</v>
      </c>
      <c r="F98" s="274"/>
      <c r="G98" s="275"/>
      <c r="H98" s="275"/>
      <c r="I98" s="275"/>
      <c r="J98" s="275"/>
      <c r="K98" s="283"/>
      <c r="L98" s="447"/>
      <c r="N98" s="471"/>
      <c r="O98" s="129"/>
      <c r="Q98" s="59"/>
      <c r="R98" s="59"/>
      <c r="S98" s="59"/>
      <c r="T98" s="59"/>
    </row>
    <row r="99" spans="2:20" ht="22.15" customHeight="1">
      <c r="B99" s="71"/>
      <c r="C99" s="461" t="s">
        <v>102</v>
      </c>
      <c r="D99" s="462"/>
      <c r="E99" s="274" t="s">
        <v>103</v>
      </c>
      <c r="F99" s="274"/>
      <c r="G99" s="275"/>
      <c r="H99" s="275"/>
      <c r="I99" s="275"/>
      <c r="J99" s="275"/>
      <c r="K99" s="283"/>
      <c r="L99" s="447"/>
      <c r="N99" s="471"/>
      <c r="O99" s="129"/>
      <c r="Q99" s="59"/>
      <c r="R99" s="59"/>
      <c r="S99" s="59"/>
      <c r="T99" s="59"/>
    </row>
    <row r="100" spans="2:20" ht="22.15" customHeight="1">
      <c r="B100" s="71"/>
      <c r="C100" s="461" t="s">
        <v>104</v>
      </c>
      <c r="D100" s="462"/>
      <c r="E100" s="274" t="s">
        <v>93</v>
      </c>
      <c r="F100" s="274"/>
      <c r="G100" s="275"/>
      <c r="H100" s="275"/>
      <c r="I100" s="275"/>
      <c r="J100" s="275"/>
      <c r="K100" s="283"/>
      <c r="L100" s="447"/>
      <c r="N100" s="471"/>
      <c r="O100" s="129"/>
      <c r="Q100" s="59"/>
      <c r="R100" s="59"/>
      <c r="S100" s="59"/>
      <c r="T100" s="59"/>
    </row>
    <row r="101" spans="2:20" ht="22.15" customHeight="1">
      <c r="B101" s="71"/>
      <c r="C101" s="552"/>
      <c r="D101" s="553"/>
      <c r="E101" s="274"/>
      <c r="F101" s="274"/>
      <c r="G101" s="275"/>
      <c r="H101" s="275"/>
      <c r="I101" s="275"/>
      <c r="J101" s="275"/>
      <c r="K101" s="283"/>
      <c r="L101" s="447"/>
      <c r="N101" s="471"/>
      <c r="O101" s="129"/>
      <c r="Q101" s="59"/>
      <c r="R101" s="59"/>
      <c r="S101" s="59"/>
      <c r="T101" s="59"/>
    </row>
    <row r="102" spans="2:20" ht="22.15" customHeight="1">
      <c r="B102" s="71"/>
      <c r="C102" s="552"/>
      <c r="D102" s="553"/>
      <c r="E102" s="274"/>
      <c r="F102" s="274"/>
      <c r="G102" s="275"/>
      <c r="H102" s="275"/>
      <c r="I102" s="275"/>
      <c r="J102" s="275"/>
      <c r="K102" s="283"/>
      <c r="L102" s="447"/>
      <c r="N102" s="471"/>
      <c r="O102" s="129"/>
      <c r="Q102" s="59"/>
      <c r="R102" s="59"/>
      <c r="S102" s="59"/>
      <c r="T102" s="59"/>
    </row>
    <row r="103" spans="2:20" ht="22.15" customHeight="1">
      <c r="B103" s="71"/>
      <c r="C103" s="560" t="s">
        <v>77</v>
      </c>
      <c r="D103" s="561"/>
      <c r="E103" s="408"/>
      <c r="F103" s="389"/>
      <c r="G103" s="389"/>
      <c r="H103" s="409"/>
      <c r="I103" s="410"/>
      <c r="J103" s="409"/>
      <c r="K103" s="415"/>
      <c r="L103" s="407"/>
      <c r="N103" s="471"/>
      <c r="O103" s="129"/>
      <c r="Q103" s="59"/>
      <c r="R103" s="59"/>
      <c r="S103" s="59"/>
      <c r="T103" s="59"/>
    </row>
    <row r="104" spans="2:20" ht="22.15" customHeight="1">
      <c r="B104" s="71"/>
      <c r="C104" s="544" t="s">
        <v>84</v>
      </c>
      <c r="D104" s="545"/>
      <c r="E104" s="403"/>
      <c r="F104" s="274"/>
      <c r="G104" s="401"/>
      <c r="H104" s="404"/>
      <c r="I104" s="405"/>
      <c r="J104" s="278"/>
      <c r="K104" s="406"/>
      <c r="L104" s="407"/>
      <c r="N104" s="471"/>
      <c r="O104" s="129"/>
      <c r="Q104" s="59"/>
      <c r="R104" s="59"/>
      <c r="S104" s="59"/>
      <c r="T104" s="59"/>
    </row>
    <row r="105" spans="2:20" ht="22.15" customHeight="1">
      <c r="B105" s="71"/>
      <c r="C105" s="558" t="s">
        <v>88</v>
      </c>
      <c r="D105" s="559"/>
      <c r="E105" s="274" t="s">
        <v>44</v>
      </c>
      <c r="F105" s="274"/>
      <c r="G105" s="275"/>
      <c r="H105" s="275"/>
      <c r="I105" s="275"/>
      <c r="J105" s="275"/>
      <c r="K105" s="277"/>
      <c r="L105" s="447"/>
      <c r="N105" s="471"/>
      <c r="O105" s="129"/>
      <c r="Q105" s="59"/>
      <c r="R105" s="59"/>
      <c r="S105" s="59"/>
      <c r="T105" s="59"/>
    </row>
    <row r="106" spans="2:20" ht="22.15" customHeight="1">
      <c r="B106" s="71"/>
      <c r="C106" s="542" t="s">
        <v>89</v>
      </c>
      <c r="D106" s="543"/>
      <c r="E106" s="274" t="s">
        <v>44</v>
      </c>
      <c r="F106" s="274"/>
      <c r="G106" s="275"/>
      <c r="H106" s="275"/>
      <c r="I106" s="275"/>
      <c r="J106" s="275"/>
      <c r="K106" s="277"/>
      <c r="L106" s="447"/>
      <c r="N106" s="471"/>
      <c r="O106" s="129"/>
      <c r="Q106" s="59"/>
      <c r="R106" s="59"/>
      <c r="S106" s="59"/>
      <c r="T106" s="59"/>
    </row>
    <row r="107" spans="2:20" ht="22.15" customHeight="1">
      <c r="B107" s="71"/>
      <c r="C107" s="454" t="s">
        <v>90</v>
      </c>
      <c r="D107" s="455"/>
      <c r="E107" s="274" t="s">
        <v>91</v>
      </c>
      <c r="F107" s="274"/>
      <c r="G107" s="275"/>
      <c r="H107" s="275"/>
      <c r="I107" s="275"/>
      <c r="J107" s="275"/>
      <c r="K107" s="277"/>
      <c r="L107" s="447"/>
      <c r="N107" s="471"/>
      <c r="O107" s="129"/>
      <c r="Q107" s="59"/>
      <c r="R107" s="59"/>
      <c r="S107" s="59"/>
      <c r="T107" s="59"/>
    </row>
    <row r="108" spans="2:20" ht="22.15" customHeight="1">
      <c r="B108" s="71"/>
      <c r="C108" s="542" t="s">
        <v>92</v>
      </c>
      <c r="D108" s="543"/>
      <c r="E108" s="274" t="s">
        <v>93</v>
      </c>
      <c r="F108" s="274"/>
      <c r="G108" s="275"/>
      <c r="H108" s="275"/>
      <c r="I108" s="275"/>
      <c r="J108" s="275"/>
      <c r="K108" s="277"/>
      <c r="L108" s="419"/>
      <c r="N108" s="471"/>
      <c r="O108" s="129"/>
      <c r="Q108" s="59"/>
      <c r="R108" s="59"/>
      <c r="S108" s="59"/>
      <c r="T108" s="59"/>
    </row>
    <row r="109" spans="2:20" ht="22.15" customHeight="1">
      <c r="B109" s="71"/>
      <c r="C109" s="554" t="s">
        <v>105</v>
      </c>
      <c r="D109" s="555"/>
      <c r="E109" s="274" t="s">
        <v>44</v>
      </c>
      <c r="F109" s="274"/>
      <c r="G109" s="275"/>
      <c r="H109" s="275"/>
      <c r="I109" s="275"/>
      <c r="J109" s="275"/>
      <c r="K109" s="277"/>
      <c r="L109" s="447"/>
      <c r="N109" s="471"/>
      <c r="O109" s="129"/>
      <c r="Q109" s="59"/>
      <c r="R109" s="59"/>
      <c r="S109" s="59"/>
      <c r="T109" s="59"/>
    </row>
    <row r="110" spans="2:20" ht="22.15" customHeight="1">
      <c r="B110" s="71"/>
      <c r="C110" s="461" t="s">
        <v>96</v>
      </c>
      <c r="D110" s="462"/>
      <c r="E110" s="274" t="s">
        <v>44</v>
      </c>
      <c r="F110" s="274"/>
      <c r="G110" s="275"/>
      <c r="H110" s="275"/>
      <c r="I110" s="275"/>
      <c r="J110" s="275"/>
      <c r="K110" s="283"/>
      <c r="L110" s="447"/>
      <c r="N110" s="471"/>
      <c r="O110" s="129"/>
      <c r="Q110" s="59"/>
      <c r="R110" s="59"/>
      <c r="S110" s="59"/>
      <c r="T110" s="59"/>
    </row>
    <row r="111" spans="2:20" ht="22.15" customHeight="1">
      <c r="B111" s="71"/>
      <c r="C111" s="556" t="s">
        <v>106</v>
      </c>
      <c r="D111" s="557"/>
      <c r="E111" s="274"/>
      <c r="F111" s="274"/>
      <c r="G111" s="275"/>
      <c r="H111" s="275"/>
      <c r="I111" s="275"/>
      <c r="J111" s="275"/>
      <c r="K111" s="283"/>
      <c r="L111" s="419"/>
      <c r="N111" s="471"/>
      <c r="O111" s="129"/>
      <c r="Q111" s="59"/>
      <c r="R111" s="59"/>
      <c r="S111" s="59"/>
      <c r="T111" s="59"/>
    </row>
    <row r="112" spans="2:20" ht="22.15" customHeight="1">
      <c r="B112" s="71"/>
      <c r="C112" s="454" t="s">
        <v>107</v>
      </c>
      <c r="D112" s="455"/>
      <c r="E112" s="72" t="s">
        <v>108</v>
      </c>
      <c r="F112" s="412"/>
      <c r="G112" s="413"/>
      <c r="H112" s="414"/>
      <c r="I112" s="413"/>
      <c r="J112" s="414"/>
      <c r="K112" s="416"/>
      <c r="L112" s="447"/>
      <c r="N112" s="471"/>
      <c r="O112" s="129"/>
      <c r="Q112" s="59"/>
      <c r="R112" s="59"/>
      <c r="S112" s="59"/>
      <c r="T112" s="59"/>
    </row>
    <row r="113" spans="2:20" ht="22.15" customHeight="1">
      <c r="B113" s="71"/>
      <c r="C113" s="454" t="s">
        <v>109</v>
      </c>
      <c r="D113" s="455"/>
      <c r="E113" s="72" t="s">
        <v>108</v>
      </c>
      <c r="F113" s="412"/>
      <c r="G113" s="413"/>
      <c r="H113" s="414"/>
      <c r="I113" s="413"/>
      <c r="J113" s="414"/>
      <c r="K113" s="416"/>
      <c r="L113" s="447"/>
      <c r="N113" s="471"/>
      <c r="O113" s="129"/>
      <c r="Q113" s="59"/>
      <c r="R113" s="59"/>
      <c r="S113" s="59"/>
      <c r="T113" s="59"/>
    </row>
    <row r="114" spans="2:20" ht="22.15" customHeight="1">
      <c r="B114" s="71"/>
      <c r="C114" s="454" t="s">
        <v>110</v>
      </c>
      <c r="D114" s="455"/>
      <c r="E114" s="72" t="s">
        <v>108</v>
      </c>
      <c r="F114" s="412"/>
      <c r="G114" s="413"/>
      <c r="H114" s="414"/>
      <c r="I114" s="413"/>
      <c r="J114" s="414"/>
      <c r="K114" s="416"/>
      <c r="L114" s="447"/>
      <c r="N114" s="471"/>
      <c r="O114" s="129"/>
      <c r="Q114" s="59"/>
      <c r="R114" s="59"/>
      <c r="S114" s="59"/>
      <c r="T114" s="59"/>
    </row>
    <row r="115" spans="2:20" ht="22.15" customHeight="1">
      <c r="B115" s="71"/>
      <c r="C115" s="454" t="s">
        <v>111</v>
      </c>
      <c r="D115" s="455"/>
      <c r="E115" s="72" t="s">
        <v>108</v>
      </c>
      <c r="F115" s="412"/>
      <c r="G115" s="413"/>
      <c r="H115" s="414"/>
      <c r="I115" s="413"/>
      <c r="J115" s="414"/>
      <c r="K115" s="416"/>
      <c r="L115" s="447"/>
      <c r="N115" s="471"/>
      <c r="O115" s="129"/>
      <c r="Q115" s="59"/>
      <c r="R115" s="59"/>
      <c r="S115" s="59"/>
      <c r="T115" s="59"/>
    </row>
    <row r="116" spans="2:20" ht="22.15" customHeight="1">
      <c r="B116" s="71"/>
      <c r="C116" s="454" t="s">
        <v>112</v>
      </c>
      <c r="D116" s="455"/>
      <c r="E116" s="72" t="s">
        <v>108</v>
      </c>
      <c r="F116" s="412"/>
      <c r="G116" s="413"/>
      <c r="H116" s="414"/>
      <c r="I116" s="413"/>
      <c r="J116" s="414"/>
      <c r="K116" s="416"/>
      <c r="L116" s="447"/>
      <c r="N116" s="471"/>
      <c r="O116" s="129"/>
      <c r="Q116" s="59"/>
      <c r="R116" s="59"/>
      <c r="S116" s="59"/>
      <c r="T116" s="59"/>
    </row>
    <row r="117" spans="2:20" ht="22.15" customHeight="1">
      <c r="B117" s="71"/>
      <c r="C117" s="454" t="s">
        <v>113</v>
      </c>
      <c r="D117" s="455"/>
      <c r="E117" s="72" t="s">
        <v>108</v>
      </c>
      <c r="F117" s="412"/>
      <c r="G117" s="413"/>
      <c r="H117" s="414"/>
      <c r="I117" s="413"/>
      <c r="J117" s="414"/>
      <c r="K117" s="416"/>
      <c r="L117" s="447"/>
      <c r="N117" s="471"/>
      <c r="O117" s="129"/>
      <c r="Q117" s="59"/>
      <c r="R117" s="59"/>
      <c r="S117" s="59"/>
      <c r="T117" s="59"/>
    </row>
    <row r="118" spans="2:20" ht="22.15" customHeight="1">
      <c r="B118" s="71"/>
      <c r="C118" s="548" t="s">
        <v>97</v>
      </c>
      <c r="D118" s="549"/>
      <c r="E118" s="274" t="s">
        <v>93</v>
      </c>
      <c r="F118" s="274"/>
      <c r="G118" s="275"/>
      <c r="H118" s="275"/>
      <c r="I118" s="275"/>
      <c r="J118" s="275"/>
      <c r="K118" s="283"/>
      <c r="L118" s="419"/>
      <c r="N118" s="471"/>
      <c r="O118" s="129"/>
      <c r="Q118" s="59"/>
      <c r="R118" s="59"/>
      <c r="S118" s="59"/>
      <c r="T118" s="59"/>
    </row>
    <row r="119" spans="2:20" ht="22.15" customHeight="1">
      <c r="B119" s="71"/>
      <c r="C119" s="560" t="s">
        <v>77</v>
      </c>
      <c r="D119" s="561"/>
      <c r="E119" s="408"/>
      <c r="F119" s="389"/>
      <c r="G119" s="389"/>
      <c r="H119" s="409"/>
      <c r="I119" s="410"/>
      <c r="J119" s="409"/>
      <c r="K119" s="411"/>
      <c r="L119" s="418"/>
      <c r="N119" s="471"/>
      <c r="O119" s="129"/>
      <c r="Q119" s="59"/>
      <c r="R119" s="59"/>
      <c r="S119" s="59"/>
      <c r="T119" s="59"/>
    </row>
    <row r="120" spans="2:20" ht="22.15" customHeight="1">
      <c r="B120" s="71"/>
      <c r="C120" s="542"/>
      <c r="D120" s="543"/>
      <c r="E120" s="72"/>
      <c r="F120" s="412"/>
      <c r="G120" s="413"/>
      <c r="H120" s="414"/>
      <c r="I120" s="413"/>
      <c r="J120" s="414"/>
      <c r="K120" s="416"/>
      <c r="L120" s="419"/>
      <c r="N120" s="471"/>
      <c r="O120" s="129"/>
      <c r="Q120" s="59"/>
      <c r="R120" s="59"/>
      <c r="S120" s="59"/>
      <c r="T120" s="59"/>
    </row>
    <row r="121" spans="2:20" ht="22.15" customHeight="1">
      <c r="B121" s="71"/>
      <c r="C121" s="542"/>
      <c r="D121" s="543"/>
      <c r="E121" s="273"/>
      <c r="F121" s="412"/>
      <c r="G121" s="413"/>
      <c r="H121" s="414"/>
      <c r="I121" s="413"/>
      <c r="J121" s="414"/>
      <c r="K121" s="416"/>
      <c r="L121" s="419"/>
      <c r="N121" s="471"/>
      <c r="O121" s="129"/>
      <c r="Q121" s="59"/>
      <c r="R121" s="59"/>
      <c r="S121" s="59"/>
      <c r="T121" s="59"/>
    </row>
    <row r="122" spans="2:20" ht="22.15" customHeight="1">
      <c r="B122" s="71"/>
      <c r="C122" s="544" t="s">
        <v>114</v>
      </c>
      <c r="D122" s="545"/>
      <c r="E122" s="365"/>
      <c r="F122" s="366"/>
      <c r="G122" s="367"/>
      <c r="H122" s="368"/>
      <c r="I122" s="367"/>
      <c r="J122" s="368"/>
      <c r="K122" s="369"/>
      <c r="L122" s="399"/>
      <c r="N122" s="471"/>
      <c r="O122" s="129"/>
      <c r="Q122" s="59"/>
      <c r="R122" s="59"/>
      <c r="S122" s="59"/>
      <c r="T122" s="59"/>
    </row>
    <row r="123" spans="2:20" ht="22.15" customHeight="1">
      <c r="B123" s="71"/>
      <c r="C123" s="542" t="s">
        <v>115</v>
      </c>
      <c r="D123" s="543"/>
      <c r="E123" s="72" t="s">
        <v>93</v>
      </c>
      <c r="F123" s="412"/>
      <c r="G123" s="413"/>
      <c r="H123" s="414"/>
      <c r="I123" s="413"/>
      <c r="J123" s="414"/>
      <c r="K123" s="416"/>
      <c r="L123" s="399"/>
      <c r="N123" s="471"/>
      <c r="O123" s="129"/>
      <c r="Q123" s="59"/>
      <c r="R123" s="59"/>
      <c r="S123" s="59"/>
      <c r="T123" s="59"/>
    </row>
    <row r="124" spans="2:20" ht="22.15" customHeight="1">
      <c r="B124" s="71"/>
      <c r="C124" s="564" t="s">
        <v>116</v>
      </c>
      <c r="D124" s="565"/>
      <c r="E124" s="72" t="s">
        <v>117</v>
      </c>
      <c r="F124" s="412"/>
      <c r="G124" s="413"/>
      <c r="H124" s="414"/>
      <c r="I124" s="413"/>
      <c r="J124" s="414"/>
      <c r="K124" s="416"/>
      <c r="L124" s="447"/>
      <c r="N124" s="471"/>
      <c r="O124" s="129"/>
      <c r="Q124" s="59"/>
      <c r="R124" s="59"/>
      <c r="S124" s="59"/>
      <c r="T124" s="59"/>
    </row>
    <row r="125" spans="2:20" ht="22.15" customHeight="1">
      <c r="B125" s="71"/>
      <c r="C125" s="548" t="s">
        <v>118</v>
      </c>
      <c r="D125" s="549"/>
      <c r="E125" s="72" t="s">
        <v>117</v>
      </c>
      <c r="F125" s="412"/>
      <c r="G125" s="413"/>
      <c r="H125" s="414"/>
      <c r="I125" s="413"/>
      <c r="J125" s="414"/>
      <c r="K125" s="416"/>
      <c r="L125" s="447"/>
      <c r="N125" s="471"/>
      <c r="O125" s="129"/>
      <c r="Q125" s="59"/>
      <c r="R125" s="59"/>
      <c r="S125" s="59"/>
      <c r="T125" s="59"/>
    </row>
    <row r="126" spans="2:20" ht="22.15" customHeight="1">
      <c r="B126" s="71"/>
      <c r="C126" s="548" t="s">
        <v>119</v>
      </c>
      <c r="D126" s="549"/>
      <c r="E126" s="72" t="s">
        <v>117</v>
      </c>
      <c r="F126" s="412"/>
      <c r="G126" s="413"/>
      <c r="H126" s="414"/>
      <c r="I126" s="413"/>
      <c r="J126" s="414"/>
      <c r="K126" s="416"/>
      <c r="L126" s="447"/>
      <c r="N126" s="471"/>
      <c r="O126" s="129"/>
      <c r="Q126" s="59"/>
      <c r="R126" s="59"/>
      <c r="S126" s="59"/>
      <c r="T126" s="59"/>
    </row>
    <row r="127" spans="2:20" ht="22.15" customHeight="1">
      <c r="B127" s="71"/>
      <c r="C127" s="548" t="s">
        <v>120</v>
      </c>
      <c r="D127" s="549"/>
      <c r="E127" s="72" t="s">
        <v>117</v>
      </c>
      <c r="F127" s="412"/>
      <c r="G127" s="413"/>
      <c r="H127" s="414"/>
      <c r="I127" s="413"/>
      <c r="J127" s="414"/>
      <c r="K127" s="416"/>
      <c r="L127" s="447"/>
      <c r="N127" s="471"/>
      <c r="O127" s="129"/>
      <c r="Q127" s="59"/>
      <c r="R127" s="59"/>
      <c r="S127" s="59"/>
      <c r="T127" s="59"/>
    </row>
    <row r="128" spans="2:20" ht="22.15" customHeight="1">
      <c r="B128" s="71"/>
      <c r="C128" s="548" t="s">
        <v>121</v>
      </c>
      <c r="D128" s="549"/>
      <c r="E128" s="72" t="s">
        <v>44</v>
      </c>
      <c r="F128" s="412"/>
      <c r="G128" s="413"/>
      <c r="H128" s="414"/>
      <c r="I128" s="413"/>
      <c r="J128" s="414"/>
      <c r="K128" s="416"/>
      <c r="L128" s="447"/>
      <c r="N128" s="471"/>
      <c r="O128" s="129"/>
      <c r="Q128" s="59"/>
      <c r="R128" s="59"/>
      <c r="S128" s="59"/>
      <c r="T128" s="59"/>
    </row>
    <row r="129" spans="2:20" ht="22.15" customHeight="1">
      <c r="B129" s="71"/>
      <c r="C129" s="548" t="s">
        <v>122</v>
      </c>
      <c r="D129" s="549"/>
      <c r="E129" s="72" t="s">
        <v>123</v>
      </c>
      <c r="F129" s="412"/>
      <c r="G129" s="413"/>
      <c r="H129" s="414"/>
      <c r="I129" s="413"/>
      <c r="J129" s="414"/>
      <c r="K129" s="416"/>
      <c r="L129" s="447"/>
      <c r="N129" s="471"/>
      <c r="O129" s="129"/>
      <c r="Q129" s="59"/>
      <c r="R129" s="59"/>
      <c r="S129" s="59"/>
      <c r="T129" s="59"/>
    </row>
    <row r="130" spans="2:20" ht="22.15" customHeight="1">
      <c r="B130" s="71"/>
      <c r="C130" s="603" t="s">
        <v>124</v>
      </c>
      <c r="D130" s="604"/>
      <c r="E130" s="72" t="s">
        <v>125</v>
      </c>
      <c r="F130" s="412"/>
      <c r="G130" s="413"/>
      <c r="H130" s="414"/>
      <c r="I130" s="413"/>
      <c r="J130" s="414"/>
      <c r="K130" s="416"/>
      <c r="L130" s="447"/>
      <c r="N130" s="471"/>
      <c r="O130" s="129"/>
      <c r="Q130" s="59"/>
      <c r="R130" s="59"/>
      <c r="S130" s="59"/>
      <c r="T130" s="59"/>
    </row>
    <row r="131" spans="2:20" ht="22.15" customHeight="1">
      <c r="B131" s="71"/>
      <c r="C131" s="603" t="s">
        <v>126</v>
      </c>
      <c r="D131" s="604"/>
      <c r="E131" s="72" t="s">
        <v>125</v>
      </c>
      <c r="F131" s="412"/>
      <c r="G131" s="413"/>
      <c r="H131" s="414"/>
      <c r="I131" s="413"/>
      <c r="J131" s="414"/>
      <c r="K131" s="416"/>
      <c r="L131" s="447"/>
      <c r="N131" s="471"/>
      <c r="O131" s="129"/>
      <c r="Q131" s="59"/>
      <c r="R131" s="59"/>
      <c r="S131" s="59"/>
      <c r="T131" s="59"/>
    </row>
    <row r="132" spans="2:20" ht="22.15" customHeight="1">
      <c r="B132" s="71"/>
      <c r="C132" s="603"/>
      <c r="D132" s="604"/>
      <c r="E132" s="72"/>
      <c r="F132" s="366"/>
      <c r="G132" s="413"/>
      <c r="H132" s="414"/>
      <c r="I132" s="413"/>
      <c r="J132" s="414"/>
      <c r="K132" s="416"/>
      <c r="L132" s="448"/>
      <c r="N132" s="471"/>
      <c r="O132" s="129"/>
      <c r="Q132" s="59"/>
      <c r="R132" s="59"/>
      <c r="S132" s="59"/>
      <c r="T132" s="59"/>
    </row>
    <row r="133" spans="2:20" ht="22.15" customHeight="1">
      <c r="B133" s="71"/>
      <c r="C133" s="548" t="s">
        <v>127</v>
      </c>
      <c r="D133" s="549"/>
      <c r="E133" s="72" t="s">
        <v>117</v>
      </c>
      <c r="F133" s="412"/>
      <c r="G133" s="413"/>
      <c r="H133" s="414"/>
      <c r="I133" s="413"/>
      <c r="J133" s="414"/>
      <c r="K133" s="416"/>
      <c r="L133" s="447"/>
      <c r="N133" s="471"/>
      <c r="O133" s="129"/>
      <c r="Q133" s="59"/>
      <c r="R133" s="59"/>
      <c r="S133" s="59"/>
      <c r="T133" s="59"/>
    </row>
    <row r="134" spans="2:20" ht="22.15" customHeight="1">
      <c r="B134" s="71"/>
      <c r="C134" s="548" t="s">
        <v>121</v>
      </c>
      <c r="D134" s="549"/>
      <c r="E134" s="72" t="s">
        <v>44</v>
      </c>
      <c r="F134" s="412"/>
      <c r="G134" s="413"/>
      <c r="H134" s="414"/>
      <c r="I134" s="413"/>
      <c r="J134" s="414"/>
      <c r="K134" s="416"/>
      <c r="L134" s="447"/>
      <c r="N134" s="471"/>
      <c r="O134" s="129"/>
      <c r="Q134" s="59"/>
      <c r="R134" s="59"/>
      <c r="S134" s="59"/>
      <c r="T134" s="59"/>
    </row>
    <row r="135" spans="2:20" ht="22.15" customHeight="1">
      <c r="B135" s="71"/>
      <c r="C135" s="548" t="s">
        <v>122</v>
      </c>
      <c r="D135" s="549"/>
      <c r="E135" s="72" t="s">
        <v>123</v>
      </c>
      <c r="F135" s="412"/>
      <c r="G135" s="413"/>
      <c r="H135" s="414"/>
      <c r="I135" s="413"/>
      <c r="J135" s="414"/>
      <c r="K135" s="416"/>
      <c r="L135" s="447"/>
      <c r="N135" s="471"/>
      <c r="O135" s="129"/>
      <c r="Q135" s="59"/>
      <c r="R135" s="59"/>
      <c r="S135" s="59"/>
      <c r="T135" s="59"/>
    </row>
    <row r="136" spans="2:20" ht="22.15" customHeight="1">
      <c r="B136" s="71"/>
      <c r="C136" s="603" t="s">
        <v>124</v>
      </c>
      <c r="D136" s="604"/>
      <c r="E136" s="72" t="s">
        <v>125</v>
      </c>
      <c r="F136" s="412"/>
      <c r="G136" s="413"/>
      <c r="H136" s="414"/>
      <c r="I136" s="413"/>
      <c r="J136" s="414"/>
      <c r="K136" s="416"/>
      <c r="L136" s="447"/>
      <c r="N136" s="471"/>
      <c r="O136" s="129"/>
      <c r="Q136" s="59"/>
      <c r="R136" s="59"/>
      <c r="S136" s="59"/>
      <c r="T136" s="59"/>
    </row>
    <row r="137" spans="2:20" ht="22.15" customHeight="1">
      <c r="B137" s="71"/>
      <c r="C137" s="603" t="s">
        <v>126</v>
      </c>
      <c r="D137" s="604"/>
      <c r="E137" s="72" t="s">
        <v>125</v>
      </c>
      <c r="F137" s="412"/>
      <c r="G137" s="413"/>
      <c r="H137" s="414"/>
      <c r="I137" s="413"/>
      <c r="J137" s="414"/>
      <c r="K137" s="416"/>
      <c r="L137" s="447"/>
      <c r="N137" s="471"/>
      <c r="O137" s="129"/>
      <c r="Q137" s="59"/>
      <c r="R137" s="59"/>
      <c r="S137" s="59"/>
      <c r="T137" s="59"/>
    </row>
    <row r="138" spans="2:20" ht="22.15" customHeight="1">
      <c r="B138" s="71"/>
      <c r="C138" s="550"/>
      <c r="D138" s="551"/>
      <c r="E138" s="421"/>
      <c r="F138" s="367"/>
      <c r="G138" s="422"/>
      <c r="H138" s="376"/>
      <c r="I138" s="375"/>
      <c r="J138" s="376"/>
      <c r="K138" s="377"/>
      <c r="L138" s="448"/>
      <c r="N138" s="471"/>
      <c r="O138" s="129"/>
      <c r="Q138" s="59"/>
      <c r="R138" s="59"/>
      <c r="S138" s="59"/>
      <c r="T138" s="59"/>
    </row>
    <row r="139" spans="2:20" ht="22.15" customHeight="1">
      <c r="B139" s="71"/>
      <c r="C139" s="548" t="s">
        <v>128</v>
      </c>
      <c r="D139" s="549"/>
      <c r="E139" s="72" t="s">
        <v>117</v>
      </c>
      <c r="F139" s="412"/>
      <c r="G139" s="413"/>
      <c r="H139" s="414"/>
      <c r="I139" s="413"/>
      <c r="J139" s="414"/>
      <c r="K139" s="416"/>
      <c r="L139" s="447"/>
      <c r="N139" s="471"/>
      <c r="O139" s="129"/>
      <c r="Q139" s="59"/>
      <c r="R139" s="59"/>
      <c r="S139" s="59"/>
      <c r="T139" s="59"/>
    </row>
    <row r="140" spans="2:20" ht="22.15" customHeight="1">
      <c r="B140" s="71"/>
      <c r="C140" s="548" t="s">
        <v>121</v>
      </c>
      <c r="D140" s="549"/>
      <c r="E140" s="72" t="s">
        <v>44</v>
      </c>
      <c r="F140" s="412"/>
      <c r="G140" s="413"/>
      <c r="H140" s="414"/>
      <c r="I140" s="413"/>
      <c r="J140" s="414"/>
      <c r="K140" s="416"/>
      <c r="L140" s="447"/>
      <c r="N140" s="471"/>
      <c r="O140" s="129"/>
      <c r="Q140" s="59"/>
      <c r="R140" s="59"/>
      <c r="S140" s="59"/>
      <c r="T140" s="59"/>
    </row>
    <row r="141" spans="2:20" ht="22.15" customHeight="1">
      <c r="B141" s="71"/>
      <c r="C141" s="548" t="s">
        <v>122</v>
      </c>
      <c r="D141" s="549"/>
      <c r="E141" s="72" t="s">
        <v>123</v>
      </c>
      <c r="F141" s="412"/>
      <c r="G141" s="413"/>
      <c r="H141" s="414"/>
      <c r="I141" s="413"/>
      <c r="J141" s="414"/>
      <c r="K141" s="416"/>
      <c r="L141" s="447"/>
      <c r="N141" s="471"/>
      <c r="O141" s="129"/>
      <c r="Q141" s="59"/>
      <c r="R141" s="59"/>
      <c r="S141" s="59"/>
      <c r="T141" s="59"/>
    </row>
    <row r="142" spans="2:20" ht="22.15" customHeight="1">
      <c r="B142" s="71"/>
      <c r="C142" s="603" t="s">
        <v>124</v>
      </c>
      <c r="D142" s="604"/>
      <c r="E142" s="72" t="s">
        <v>125</v>
      </c>
      <c r="F142" s="412"/>
      <c r="G142" s="413"/>
      <c r="H142" s="414"/>
      <c r="I142" s="413"/>
      <c r="J142" s="414"/>
      <c r="K142" s="416"/>
      <c r="L142" s="447"/>
      <c r="N142" s="471"/>
      <c r="O142" s="129"/>
      <c r="Q142" s="59"/>
      <c r="R142" s="59"/>
      <c r="S142" s="59"/>
      <c r="T142" s="59"/>
    </row>
    <row r="143" spans="2:20" ht="22.15" customHeight="1">
      <c r="B143" s="71"/>
      <c r="C143" s="603" t="s">
        <v>126</v>
      </c>
      <c r="D143" s="604"/>
      <c r="E143" s="72" t="s">
        <v>125</v>
      </c>
      <c r="F143" s="412"/>
      <c r="G143" s="413"/>
      <c r="H143" s="414"/>
      <c r="I143" s="413"/>
      <c r="J143" s="414"/>
      <c r="K143" s="416"/>
      <c r="L143" s="447"/>
      <c r="N143" s="471"/>
      <c r="O143" s="129"/>
      <c r="Q143" s="59"/>
      <c r="R143" s="59"/>
      <c r="S143" s="59"/>
      <c r="T143" s="59"/>
    </row>
    <row r="144" spans="2:20" ht="22.15" customHeight="1">
      <c r="B144" s="71"/>
      <c r="C144" s="560"/>
      <c r="D144" s="561"/>
      <c r="E144" s="423"/>
      <c r="F144" s="389"/>
      <c r="G144" s="424"/>
      <c r="H144" s="424"/>
      <c r="I144" s="424"/>
      <c r="J144" s="424"/>
      <c r="K144" s="425"/>
      <c r="L144" s="448"/>
      <c r="N144" s="471"/>
      <c r="O144" s="129"/>
      <c r="Q144" s="59"/>
      <c r="R144" s="59"/>
      <c r="S144" s="59"/>
      <c r="T144" s="59"/>
    </row>
    <row r="145" spans="2:20" ht="22.15" customHeight="1">
      <c r="B145" s="71"/>
      <c r="C145" s="548" t="s">
        <v>129</v>
      </c>
      <c r="D145" s="549"/>
      <c r="E145" s="72" t="s">
        <v>117</v>
      </c>
      <c r="F145" s="412"/>
      <c r="G145" s="413"/>
      <c r="H145" s="414"/>
      <c r="I145" s="413"/>
      <c r="J145" s="414"/>
      <c r="K145" s="416"/>
      <c r="L145" s="447"/>
      <c r="N145" s="471"/>
      <c r="O145" s="129"/>
      <c r="Q145" s="59"/>
      <c r="R145" s="59"/>
      <c r="S145" s="59"/>
      <c r="T145" s="59"/>
    </row>
    <row r="146" spans="2:20" ht="22.15" customHeight="1">
      <c r="B146" s="71"/>
      <c r="C146" s="548" t="s">
        <v>118</v>
      </c>
      <c r="D146" s="549"/>
      <c r="E146" s="72" t="s">
        <v>117</v>
      </c>
      <c r="F146" s="412"/>
      <c r="G146" s="413"/>
      <c r="H146" s="414"/>
      <c r="I146" s="413"/>
      <c r="J146" s="414"/>
      <c r="K146" s="416"/>
      <c r="L146" s="447"/>
      <c r="N146" s="471"/>
      <c r="O146" s="129"/>
      <c r="Q146" s="59"/>
      <c r="R146" s="59"/>
      <c r="S146" s="59"/>
      <c r="T146" s="59"/>
    </row>
    <row r="147" spans="2:20" ht="22.15" customHeight="1">
      <c r="B147" s="71"/>
      <c r="C147" s="603" t="s">
        <v>126</v>
      </c>
      <c r="D147" s="604"/>
      <c r="E147" s="72" t="s">
        <v>125</v>
      </c>
      <c r="F147" s="412"/>
      <c r="G147" s="413"/>
      <c r="H147" s="414"/>
      <c r="I147" s="413"/>
      <c r="J147" s="414"/>
      <c r="K147" s="416"/>
      <c r="L147" s="447"/>
      <c r="N147" s="471"/>
      <c r="O147" s="129"/>
      <c r="Q147" s="59"/>
      <c r="R147" s="59"/>
      <c r="S147" s="59"/>
      <c r="T147" s="59"/>
    </row>
    <row r="148" spans="2:20" ht="22.15" customHeight="1">
      <c r="B148" s="71"/>
      <c r="C148" s="562" t="s">
        <v>130</v>
      </c>
      <c r="D148" s="563"/>
      <c r="E148" s="72" t="s">
        <v>123</v>
      </c>
      <c r="F148" s="412"/>
      <c r="G148" s="413"/>
      <c r="H148" s="414"/>
      <c r="I148" s="413"/>
      <c r="J148" s="414"/>
      <c r="K148" s="416"/>
      <c r="L148" s="447"/>
      <c r="N148" s="471"/>
      <c r="O148" s="129"/>
      <c r="Q148" s="59"/>
      <c r="R148" s="59"/>
      <c r="S148" s="59"/>
      <c r="T148" s="59"/>
    </row>
    <row r="149" spans="2:20" ht="22.15" customHeight="1">
      <c r="B149" s="71"/>
      <c r="C149" s="570" t="s">
        <v>131</v>
      </c>
      <c r="D149" s="571"/>
      <c r="E149" s="347" t="s">
        <v>44</v>
      </c>
      <c r="F149" s="412"/>
      <c r="G149" s="413"/>
      <c r="H149" s="414"/>
      <c r="I149" s="413"/>
      <c r="J149" s="414"/>
      <c r="K149" s="416"/>
      <c r="L149" s="447"/>
      <c r="N149" s="471"/>
      <c r="O149" s="129"/>
      <c r="Q149" s="59"/>
      <c r="R149" s="59"/>
      <c r="S149" s="59"/>
      <c r="T149" s="59"/>
    </row>
    <row r="150" spans="2:20" ht="22.15" customHeight="1">
      <c r="B150" s="71"/>
      <c r="C150" s="443"/>
      <c r="D150" s="444"/>
      <c r="E150" s="347"/>
      <c r="F150" s="412"/>
      <c r="G150" s="413"/>
      <c r="H150" s="414"/>
      <c r="I150" s="413"/>
      <c r="J150" s="414"/>
      <c r="K150" s="416"/>
      <c r="L150" s="447"/>
      <c r="N150" s="471"/>
      <c r="O150" s="129"/>
      <c r="Q150" s="59"/>
      <c r="R150" s="59"/>
      <c r="S150" s="59"/>
      <c r="T150" s="59"/>
    </row>
    <row r="151" spans="2:20" ht="22.15" customHeight="1">
      <c r="B151" s="71"/>
      <c r="C151" s="544"/>
      <c r="D151" s="545"/>
      <c r="E151" s="347"/>
      <c r="F151" s="426"/>
      <c r="G151" s="427"/>
      <c r="H151" s="346"/>
      <c r="I151" s="346"/>
      <c r="J151" s="346"/>
      <c r="K151" s="346"/>
      <c r="L151" s="448"/>
      <c r="N151" s="471"/>
      <c r="O151" s="129"/>
      <c r="Q151" s="59"/>
      <c r="R151" s="59"/>
      <c r="S151" s="59"/>
      <c r="T151" s="59"/>
    </row>
    <row r="152" spans="2:20" ht="22.15" customHeight="1">
      <c r="B152" s="71"/>
      <c r="C152" s="544" t="s">
        <v>132</v>
      </c>
      <c r="D152" s="545"/>
      <c r="E152" s="347"/>
      <c r="F152" s="426"/>
      <c r="G152" s="427"/>
      <c r="H152" s="427"/>
      <c r="I152" s="427"/>
      <c r="J152" s="427"/>
      <c r="K152" s="428"/>
      <c r="L152" s="448"/>
      <c r="N152" s="471"/>
      <c r="O152" s="129"/>
      <c r="Q152" s="59"/>
      <c r="R152" s="59"/>
      <c r="S152" s="59"/>
      <c r="T152" s="59"/>
    </row>
    <row r="153" spans="2:20" ht="22.15" customHeight="1">
      <c r="B153" s="71"/>
      <c r="C153" s="459" t="s">
        <v>133</v>
      </c>
      <c r="D153" s="460"/>
      <c r="E153" s="273" t="s">
        <v>91</v>
      </c>
      <c r="F153" s="412"/>
      <c r="G153" s="413"/>
      <c r="H153" s="414"/>
      <c r="I153" s="413"/>
      <c r="J153" s="414"/>
      <c r="K153" s="416"/>
      <c r="L153" s="447"/>
      <c r="N153" s="471"/>
      <c r="O153" s="129"/>
      <c r="Q153" s="59"/>
      <c r="R153" s="59"/>
      <c r="S153" s="59"/>
      <c r="T153" s="59"/>
    </row>
    <row r="154" spans="2:20" ht="22.15" customHeight="1">
      <c r="B154" s="71"/>
      <c r="C154" s="459" t="s">
        <v>134</v>
      </c>
      <c r="D154" s="460"/>
      <c r="E154" s="273" t="s">
        <v>44</v>
      </c>
      <c r="F154" s="412"/>
      <c r="G154" s="413"/>
      <c r="H154" s="414"/>
      <c r="I154" s="413"/>
      <c r="J154" s="414"/>
      <c r="K154" s="416"/>
      <c r="L154" s="447"/>
      <c r="N154" s="471"/>
      <c r="O154" s="129"/>
      <c r="Q154" s="59"/>
      <c r="R154" s="59"/>
      <c r="S154" s="59"/>
      <c r="T154" s="59"/>
    </row>
    <row r="155" spans="2:20" ht="22.15" customHeight="1">
      <c r="B155" s="71"/>
      <c r="C155" s="459" t="s">
        <v>135</v>
      </c>
      <c r="D155" s="460"/>
      <c r="E155" s="273" t="s">
        <v>91</v>
      </c>
      <c r="F155" s="412"/>
      <c r="G155" s="413"/>
      <c r="H155" s="414"/>
      <c r="I155" s="413"/>
      <c r="J155" s="414"/>
      <c r="K155" s="416"/>
      <c r="L155" s="447"/>
      <c r="N155" s="471"/>
      <c r="O155" s="129"/>
      <c r="Q155" s="59"/>
      <c r="R155" s="59"/>
      <c r="S155" s="59"/>
      <c r="T155" s="59"/>
    </row>
    <row r="156" spans="2:20" ht="22.15" customHeight="1">
      <c r="B156" s="71"/>
      <c r="C156" s="454" t="s">
        <v>136</v>
      </c>
      <c r="D156" s="455"/>
      <c r="E156" s="429" t="s">
        <v>93</v>
      </c>
      <c r="F156" s="412"/>
      <c r="G156" s="413"/>
      <c r="H156" s="414"/>
      <c r="I156" s="413"/>
      <c r="J156" s="414"/>
      <c r="K156" s="416"/>
      <c r="L156" s="448"/>
      <c r="N156" s="471"/>
      <c r="O156" s="129"/>
      <c r="Q156" s="59"/>
      <c r="R156" s="59"/>
      <c r="S156" s="59"/>
      <c r="T156" s="59"/>
    </row>
    <row r="157" spans="2:20" ht="22.15" customHeight="1">
      <c r="B157" s="71"/>
      <c r="C157" s="562"/>
      <c r="D157" s="563"/>
      <c r="E157" s="432"/>
      <c r="F157" s="76"/>
      <c r="G157" s="375"/>
      <c r="H157" s="376"/>
      <c r="I157" s="375"/>
      <c r="J157" s="376"/>
      <c r="K157" s="377"/>
      <c r="L157" s="448"/>
      <c r="N157" s="471"/>
      <c r="O157" s="129"/>
      <c r="Q157" s="59"/>
      <c r="R157" s="59"/>
      <c r="S157" s="59"/>
      <c r="T157" s="59"/>
    </row>
    <row r="158" spans="2:20" ht="22.15" customHeight="1">
      <c r="B158" s="71"/>
      <c r="C158" s="605"/>
      <c r="D158" s="606"/>
      <c r="E158" s="433"/>
      <c r="F158" s="346"/>
      <c r="G158" s="346"/>
      <c r="H158" s="346"/>
      <c r="I158" s="346"/>
      <c r="J158" s="346"/>
      <c r="K158" s="346"/>
      <c r="L158" s="448"/>
      <c r="N158" s="471"/>
      <c r="O158" s="129"/>
      <c r="Q158" s="59"/>
      <c r="R158" s="59"/>
      <c r="S158" s="59"/>
      <c r="T158" s="59"/>
    </row>
    <row r="159" spans="2:20" ht="22.15" customHeight="1">
      <c r="B159" s="434"/>
      <c r="C159" s="607" t="s">
        <v>137</v>
      </c>
      <c r="D159" s="608"/>
      <c r="E159" s="435"/>
      <c r="F159" s="436"/>
      <c r="G159" s="436"/>
      <c r="H159" s="437"/>
      <c r="I159" s="437"/>
      <c r="J159" s="437"/>
      <c r="K159" s="437"/>
      <c r="L159" s="449"/>
      <c r="N159" s="471"/>
      <c r="O159" s="129"/>
      <c r="Q159" s="59"/>
      <c r="R159" s="59"/>
      <c r="S159" s="59"/>
      <c r="T159" s="59"/>
    </row>
    <row r="160" spans="2:20">
      <c r="B160" s="434"/>
      <c r="C160" s="542" t="s">
        <v>138</v>
      </c>
      <c r="D160" s="543"/>
      <c r="E160" s="72" t="s">
        <v>44</v>
      </c>
      <c r="F160" s="412"/>
      <c r="G160" s="413"/>
      <c r="H160" s="414"/>
      <c r="I160" s="413"/>
      <c r="J160" s="414"/>
      <c r="K160" s="416"/>
      <c r="L160" s="447"/>
    </row>
    <row r="161" spans="2:12">
      <c r="B161" s="434"/>
      <c r="C161" s="454" t="s">
        <v>139</v>
      </c>
      <c r="D161" s="455"/>
      <c r="E161" s="72" t="s">
        <v>108</v>
      </c>
      <c r="F161" s="412"/>
      <c r="G161" s="413"/>
      <c r="H161" s="414"/>
      <c r="I161" s="413"/>
      <c r="J161" s="414"/>
      <c r="K161" s="416"/>
      <c r="L161" s="447"/>
    </row>
    <row r="162" spans="2:12">
      <c r="B162" s="434"/>
      <c r="C162" s="454" t="s">
        <v>140</v>
      </c>
      <c r="D162" s="455"/>
      <c r="E162" s="72" t="s">
        <v>108</v>
      </c>
      <c r="F162" s="412"/>
      <c r="G162" s="413"/>
      <c r="H162" s="414"/>
      <c r="I162" s="413"/>
      <c r="J162" s="414"/>
      <c r="K162" s="416"/>
      <c r="L162" s="417"/>
    </row>
    <row r="163" spans="2:12">
      <c r="B163" s="434"/>
      <c r="C163" s="542" t="s">
        <v>141</v>
      </c>
      <c r="D163" s="543"/>
      <c r="E163" s="72" t="s">
        <v>93</v>
      </c>
      <c r="F163" s="412"/>
      <c r="G163" s="413"/>
      <c r="H163" s="414"/>
      <c r="I163" s="413"/>
      <c r="J163" s="414"/>
      <c r="K163" s="416"/>
      <c r="L163" s="417"/>
    </row>
    <row r="164" spans="2:12">
      <c r="B164" s="434"/>
      <c r="C164" s="542" t="s">
        <v>142</v>
      </c>
      <c r="D164" s="543"/>
      <c r="E164" s="274" t="s">
        <v>44</v>
      </c>
      <c r="F164" s="274"/>
      <c r="G164" s="275"/>
      <c r="H164" s="275"/>
      <c r="I164" s="275"/>
      <c r="J164" s="275"/>
      <c r="K164" s="283"/>
      <c r="L164" s="447"/>
    </row>
    <row r="165" spans="2:12">
      <c r="B165" s="434"/>
      <c r="C165" s="546"/>
      <c r="D165" s="547"/>
      <c r="E165" s="72"/>
      <c r="F165" s="412"/>
      <c r="G165" s="413"/>
      <c r="H165" s="414"/>
      <c r="I165" s="413"/>
      <c r="J165" s="414"/>
      <c r="K165" s="416"/>
      <c r="L165" s="417"/>
    </row>
    <row r="166" spans="2:12">
      <c r="B166" s="434"/>
      <c r="C166" s="542"/>
      <c r="D166" s="543"/>
      <c r="E166" s="72"/>
      <c r="F166" s="412"/>
      <c r="G166" s="413"/>
      <c r="H166" s="414"/>
      <c r="I166" s="413"/>
      <c r="J166" s="414"/>
      <c r="K166" s="416"/>
      <c r="L166" s="447"/>
    </row>
    <row r="167" spans="2:12">
      <c r="B167" s="434"/>
      <c r="C167" s="542"/>
      <c r="D167" s="543"/>
      <c r="E167" s="72"/>
      <c r="F167" s="412"/>
      <c r="G167" s="413"/>
      <c r="H167" s="346"/>
      <c r="I167" s="346"/>
      <c r="J167" s="346"/>
      <c r="K167" s="346"/>
      <c r="L167" s="447"/>
    </row>
    <row r="168" spans="2:12">
      <c r="B168" s="434"/>
      <c r="C168" s="544" t="s">
        <v>114</v>
      </c>
      <c r="D168" s="545"/>
      <c r="E168" s="72"/>
      <c r="F168" s="412"/>
      <c r="G168" s="413"/>
      <c r="H168" s="414"/>
      <c r="I168" s="413"/>
      <c r="J168" s="414"/>
      <c r="K168" s="416"/>
      <c r="L168" s="417"/>
    </row>
    <row r="169" spans="2:12">
      <c r="B169" s="434"/>
      <c r="C169" s="546" t="s">
        <v>143</v>
      </c>
      <c r="D169" s="547"/>
      <c r="E169" s="72"/>
      <c r="F169" s="412"/>
      <c r="G169" s="413"/>
      <c r="H169" s="414"/>
      <c r="I169" s="413"/>
      <c r="J169" s="414"/>
      <c r="K169" s="416"/>
      <c r="L169" s="417"/>
    </row>
    <row r="170" spans="2:12" ht="19.5" customHeight="1">
      <c r="B170" s="434"/>
      <c r="C170" s="542" t="s">
        <v>109</v>
      </c>
      <c r="D170" s="543"/>
      <c r="E170" s="72" t="s">
        <v>108</v>
      </c>
      <c r="F170" s="412"/>
      <c r="G170" s="413"/>
      <c r="H170" s="414"/>
      <c r="I170" s="413"/>
      <c r="J170" s="414"/>
      <c r="K170" s="416"/>
      <c r="L170" s="447"/>
    </row>
    <row r="171" spans="2:12">
      <c r="B171" s="434"/>
      <c r="C171" s="454" t="s">
        <v>110</v>
      </c>
      <c r="D171" s="455"/>
      <c r="E171" s="72" t="s">
        <v>108</v>
      </c>
      <c r="F171" s="412"/>
      <c r="G171" s="413"/>
      <c r="H171" s="414"/>
      <c r="I171" s="413"/>
      <c r="J171" s="414"/>
      <c r="K171" s="416"/>
      <c r="L171" s="447"/>
    </row>
    <row r="172" spans="2:12">
      <c r="B172" s="434"/>
      <c r="C172" s="454" t="s">
        <v>111</v>
      </c>
      <c r="D172" s="455"/>
      <c r="E172" s="72" t="s">
        <v>108</v>
      </c>
      <c r="F172" s="412"/>
      <c r="G172" s="413"/>
      <c r="H172" s="414"/>
      <c r="I172" s="413"/>
      <c r="J172" s="414"/>
      <c r="K172" s="416"/>
      <c r="L172" s="447"/>
    </row>
    <row r="173" spans="2:12">
      <c r="B173" s="434"/>
      <c r="C173" s="454" t="s">
        <v>112</v>
      </c>
      <c r="D173" s="455"/>
      <c r="E173" s="72" t="s">
        <v>108</v>
      </c>
      <c r="F173" s="412"/>
      <c r="G173" s="413"/>
      <c r="H173" s="414"/>
      <c r="I173" s="413"/>
      <c r="J173" s="414"/>
      <c r="K173" s="416"/>
      <c r="L173" s="447"/>
    </row>
    <row r="174" spans="2:12">
      <c r="B174" s="434"/>
      <c r="C174" s="454" t="s">
        <v>113</v>
      </c>
      <c r="D174" s="455"/>
      <c r="E174" s="72" t="s">
        <v>108</v>
      </c>
      <c r="F174" s="412"/>
      <c r="G174" s="413"/>
      <c r="H174" s="414"/>
      <c r="I174" s="413"/>
      <c r="J174" s="414"/>
      <c r="K174" s="416"/>
      <c r="L174" s="417"/>
    </row>
    <row r="175" spans="2:12">
      <c r="B175" s="434"/>
      <c r="C175" s="454" t="s">
        <v>144</v>
      </c>
      <c r="D175" s="455"/>
      <c r="E175" s="72" t="s">
        <v>108</v>
      </c>
      <c r="F175" s="412"/>
      <c r="G175" s="413"/>
      <c r="H175" s="414"/>
      <c r="I175" s="413"/>
      <c r="J175" s="414"/>
      <c r="K175" s="416"/>
      <c r="L175" s="447"/>
    </row>
    <row r="176" spans="2:12">
      <c r="B176" s="434"/>
      <c r="C176" s="430" t="s">
        <v>145</v>
      </c>
      <c r="D176" s="431"/>
      <c r="E176" s="72" t="s">
        <v>108</v>
      </c>
      <c r="F176" s="412"/>
      <c r="G176" s="413"/>
      <c r="H176" s="414"/>
      <c r="I176" s="413"/>
      <c r="J176" s="414"/>
      <c r="K176" s="416"/>
      <c r="L176" s="447"/>
    </row>
    <row r="177" spans="2:12">
      <c r="B177" s="434"/>
      <c r="C177" s="430" t="s">
        <v>146</v>
      </c>
      <c r="D177" s="431"/>
      <c r="E177" s="72" t="s">
        <v>108</v>
      </c>
      <c r="F177" s="412"/>
      <c r="G177" s="413"/>
      <c r="H177" s="414"/>
      <c r="I177" s="413"/>
      <c r="J177" s="414"/>
      <c r="K177" s="416"/>
      <c r="L177" s="447"/>
    </row>
    <row r="178" spans="2:12">
      <c r="B178" s="434"/>
      <c r="C178" s="430"/>
      <c r="D178" s="431"/>
      <c r="E178" s="72"/>
      <c r="F178" s="412"/>
      <c r="G178" s="413"/>
      <c r="H178" s="414"/>
      <c r="I178" s="413"/>
      <c r="J178" s="414"/>
      <c r="K178" s="416"/>
      <c r="L178" s="449"/>
    </row>
    <row r="179" spans="2:12">
      <c r="B179" s="434"/>
      <c r="C179" s="452" t="s">
        <v>147</v>
      </c>
      <c r="D179" s="453"/>
      <c r="E179" s="72"/>
      <c r="F179" s="412"/>
      <c r="G179" s="413"/>
      <c r="H179" s="414"/>
      <c r="I179" s="413"/>
      <c r="J179" s="414"/>
      <c r="K179" s="416"/>
      <c r="L179" s="450"/>
    </row>
    <row r="180" spans="2:12">
      <c r="B180" s="434"/>
      <c r="C180" s="454" t="s">
        <v>148</v>
      </c>
      <c r="D180" s="455"/>
      <c r="E180" s="72" t="s">
        <v>108</v>
      </c>
      <c r="F180" s="412"/>
      <c r="G180" s="413"/>
      <c r="H180" s="414"/>
      <c r="I180" s="413"/>
      <c r="J180" s="414"/>
      <c r="K180" s="416"/>
      <c r="L180" s="447"/>
    </row>
    <row r="181" spans="2:12">
      <c r="B181" s="434"/>
      <c r="C181" s="454" t="s">
        <v>149</v>
      </c>
      <c r="D181" s="455"/>
      <c r="E181" s="72" t="s">
        <v>150</v>
      </c>
      <c r="F181" s="412"/>
      <c r="G181" s="413"/>
      <c r="H181" s="414"/>
      <c r="I181" s="413"/>
      <c r="J181" s="414"/>
      <c r="K181" s="416"/>
      <c r="L181" s="447"/>
    </row>
    <row r="182" spans="2:12">
      <c r="B182" s="434"/>
      <c r="C182" s="454" t="s">
        <v>151</v>
      </c>
      <c r="D182" s="455"/>
      <c r="E182" s="72" t="s">
        <v>108</v>
      </c>
      <c r="F182" s="412"/>
      <c r="G182" s="413"/>
      <c r="H182" s="414"/>
      <c r="I182" s="413"/>
      <c r="J182" s="414"/>
      <c r="K182" s="416"/>
      <c r="L182" s="447"/>
    </row>
    <row r="183" spans="2:12">
      <c r="B183" s="434"/>
      <c r="C183" s="454" t="s">
        <v>152</v>
      </c>
      <c r="D183" s="455"/>
      <c r="E183" s="72" t="s">
        <v>108</v>
      </c>
      <c r="F183" s="412"/>
      <c r="G183" s="413"/>
      <c r="H183" s="414"/>
      <c r="I183" s="413"/>
      <c r="J183" s="414"/>
      <c r="K183" s="416"/>
      <c r="L183" s="447"/>
    </row>
    <row r="184" spans="2:12">
      <c r="B184" s="434"/>
      <c r="C184" s="454" t="s">
        <v>153</v>
      </c>
      <c r="D184" s="455"/>
      <c r="E184" s="72" t="s">
        <v>93</v>
      </c>
      <c r="F184" s="412"/>
      <c r="G184" s="413"/>
      <c r="H184" s="414"/>
      <c r="I184" s="413"/>
      <c r="J184" s="414"/>
      <c r="K184" s="416"/>
      <c r="L184" s="448"/>
    </row>
    <row r="185" spans="2:12">
      <c r="B185" s="434"/>
      <c r="C185" s="430"/>
      <c r="D185" s="431"/>
      <c r="E185" s="273"/>
      <c r="F185" s="375"/>
      <c r="G185" s="375"/>
      <c r="H185" s="376"/>
      <c r="I185" s="375"/>
      <c r="J185" s="376"/>
      <c r="K185" s="377"/>
      <c r="L185" s="451"/>
    </row>
    <row r="186" spans="2:12">
      <c r="B186" s="434"/>
      <c r="C186" s="452" t="s">
        <v>154</v>
      </c>
      <c r="D186" s="453"/>
      <c r="E186" s="72"/>
      <c r="F186" s="412"/>
      <c r="G186" s="413"/>
      <c r="H186" s="414"/>
      <c r="I186" s="413"/>
      <c r="J186" s="414"/>
      <c r="K186" s="416"/>
      <c r="L186" s="448"/>
    </row>
    <row r="187" spans="2:12">
      <c r="B187" s="434"/>
      <c r="C187" s="445" t="s">
        <v>155</v>
      </c>
      <c r="D187" s="446"/>
      <c r="E187" s="72" t="s">
        <v>156</v>
      </c>
      <c r="F187" s="412"/>
      <c r="G187" s="413"/>
      <c r="H187" s="414"/>
      <c r="I187" s="413"/>
      <c r="J187" s="414"/>
      <c r="K187" s="416"/>
      <c r="L187" s="447"/>
    </row>
    <row r="188" spans="2:12">
      <c r="B188" s="434"/>
      <c r="C188" s="445" t="s">
        <v>157</v>
      </c>
      <c r="D188" s="446"/>
      <c r="E188" s="72" t="s">
        <v>156</v>
      </c>
      <c r="F188" s="412"/>
      <c r="G188" s="413"/>
      <c r="H188" s="414"/>
      <c r="I188" s="413"/>
      <c r="J188" s="414"/>
      <c r="K188" s="416"/>
      <c r="L188" s="447"/>
    </row>
    <row r="189" spans="2:12">
      <c r="B189" s="434"/>
      <c r="C189" s="445" t="s">
        <v>158</v>
      </c>
      <c r="D189" s="446"/>
      <c r="E189" s="72" t="s">
        <v>156</v>
      </c>
      <c r="F189" s="412"/>
      <c r="G189" s="413"/>
      <c r="H189" s="414"/>
      <c r="I189" s="413"/>
      <c r="J189" s="414"/>
      <c r="K189" s="416"/>
      <c r="L189" s="447"/>
    </row>
    <row r="190" spans="2:12">
      <c r="B190" s="434"/>
      <c r="C190" s="445" t="s">
        <v>159</v>
      </c>
      <c r="D190" s="446"/>
      <c r="E190" s="72" t="s">
        <v>93</v>
      </c>
      <c r="F190" s="412"/>
      <c r="G190" s="413"/>
      <c r="H190" s="414"/>
      <c r="I190" s="413"/>
      <c r="J190" s="414"/>
      <c r="K190" s="416"/>
      <c r="L190" s="447"/>
    </row>
    <row r="191" spans="2:12">
      <c r="B191" s="114"/>
      <c r="C191" s="445" t="s">
        <v>160</v>
      </c>
      <c r="D191" s="446"/>
      <c r="E191" s="72" t="s">
        <v>93</v>
      </c>
      <c r="F191" s="412"/>
      <c r="G191" s="413"/>
      <c r="H191" s="414"/>
      <c r="I191" s="413"/>
      <c r="J191" s="414"/>
      <c r="K191" s="416"/>
      <c r="L191" s="447"/>
    </row>
    <row r="192" spans="2:12">
      <c r="B192" s="114"/>
      <c r="C192" s="445" t="s">
        <v>161</v>
      </c>
      <c r="D192" s="446"/>
      <c r="E192" s="72" t="s">
        <v>156</v>
      </c>
      <c r="F192" s="412"/>
      <c r="G192" s="413"/>
      <c r="H192" s="414"/>
      <c r="I192" s="413"/>
      <c r="J192" s="414"/>
      <c r="K192" s="416"/>
      <c r="L192" s="447"/>
    </row>
    <row r="193" spans="2:12">
      <c r="B193" s="114"/>
      <c r="C193" s="441"/>
      <c r="D193" s="442"/>
      <c r="E193" s="438"/>
      <c r="F193" s="111"/>
      <c r="G193" s="111"/>
      <c r="H193" s="111"/>
      <c r="I193" s="111"/>
      <c r="J193" s="111"/>
      <c r="K193" s="111"/>
      <c r="L193" s="451"/>
    </row>
    <row r="194" spans="2:12">
      <c r="B194" s="102"/>
      <c r="C194" s="452" t="s">
        <v>162</v>
      </c>
      <c r="D194" s="453"/>
      <c r="E194" s="72"/>
      <c r="F194" s="412"/>
      <c r="G194" s="413"/>
      <c r="H194" s="414"/>
      <c r="I194" s="413"/>
      <c r="J194" s="414"/>
      <c r="K194" s="416"/>
      <c r="L194" s="391"/>
    </row>
    <row r="195" spans="2:12">
      <c r="B195" s="102"/>
      <c r="C195" s="542" t="s">
        <v>163</v>
      </c>
      <c r="D195" s="543"/>
      <c r="E195" s="72" t="s">
        <v>93</v>
      </c>
      <c r="F195" s="412"/>
      <c r="G195" s="413"/>
      <c r="H195" s="414"/>
      <c r="I195" s="413"/>
      <c r="J195" s="414"/>
      <c r="K195" s="416"/>
      <c r="L195" s="391"/>
    </row>
    <row r="196" spans="2:12">
      <c r="B196" s="102"/>
      <c r="C196" s="466" t="s">
        <v>164</v>
      </c>
      <c r="D196" s="467"/>
      <c r="E196" s="72" t="s">
        <v>117</v>
      </c>
      <c r="F196" s="412"/>
      <c r="G196" s="413"/>
      <c r="H196" s="414"/>
      <c r="I196" s="413"/>
      <c r="J196" s="414"/>
      <c r="K196" s="416"/>
      <c r="L196" s="447"/>
    </row>
    <row r="197" spans="2:12">
      <c r="B197" s="102"/>
      <c r="C197" s="459" t="s">
        <v>165</v>
      </c>
      <c r="D197" s="460"/>
      <c r="E197" s="72" t="s">
        <v>117</v>
      </c>
      <c r="F197" s="412"/>
      <c r="G197" s="413"/>
      <c r="H197" s="414"/>
      <c r="I197" s="413"/>
      <c r="J197" s="414"/>
      <c r="K197" s="416"/>
      <c r="L197" s="447"/>
    </row>
    <row r="198" spans="2:12">
      <c r="B198" s="102"/>
      <c r="C198" s="454" t="s">
        <v>166</v>
      </c>
      <c r="D198" s="455"/>
      <c r="E198" s="72" t="s">
        <v>44</v>
      </c>
      <c r="F198" s="412"/>
      <c r="G198" s="413"/>
      <c r="H198" s="414"/>
      <c r="I198" s="413"/>
      <c r="J198" s="414"/>
      <c r="K198" s="416"/>
      <c r="L198" s="447"/>
    </row>
    <row r="199" spans="2:12">
      <c r="B199" s="102"/>
      <c r="C199" s="454"/>
      <c r="D199" s="455"/>
      <c r="E199" s="72"/>
      <c r="F199" s="412"/>
      <c r="G199" s="413"/>
      <c r="H199" s="414"/>
      <c r="I199" s="413"/>
      <c r="J199" s="414"/>
      <c r="K199" s="416"/>
      <c r="L199" s="420"/>
    </row>
    <row r="200" spans="2:12">
      <c r="B200" s="102"/>
      <c r="C200" s="452" t="s">
        <v>167</v>
      </c>
      <c r="D200" s="453"/>
      <c r="E200" s="72" t="s">
        <v>101</v>
      </c>
      <c r="F200" s="412"/>
      <c r="G200" s="413"/>
      <c r="H200" s="414"/>
      <c r="I200" s="413"/>
      <c r="J200" s="414"/>
      <c r="K200" s="416"/>
      <c r="L200" s="447"/>
    </row>
    <row r="201" spans="2:12">
      <c r="B201" s="102"/>
      <c r="C201" s="454" t="s">
        <v>168</v>
      </c>
      <c r="D201" s="453"/>
      <c r="E201" s="72" t="s">
        <v>91</v>
      </c>
      <c r="F201" s="412"/>
      <c r="G201" s="413"/>
      <c r="H201" s="414"/>
      <c r="I201" s="413"/>
      <c r="J201" s="414"/>
      <c r="K201" s="416"/>
      <c r="L201" s="447"/>
    </row>
    <row r="202" spans="2:12">
      <c r="B202" s="86" t="s">
        <v>169</v>
      </c>
      <c r="C202" s="454" t="s">
        <v>170</v>
      </c>
      <c r="D202" s="455"/>
      <c r="E202" s="72" t="s">
        <v>91</v>
      </c>
      <c r="F202" s="412"/>
      <c r="G202" s="413"/>
      <c r="H202" s="414"/>
      <c r="I202" s="413"/>
      <c r="J202" s="414"/>
      <c r="K202" s="416"/>
      <c r="L202" s="447"/>
    </row>
    <row r="203" spans="2:12">
      <c r="B203" s="86"/>
      <c r="C203" s="542" t="s">
        <v>141</v>
      </c>
      <c r="D203" s="543"/>
      <c r="E203" s="72" t="s">
        <v>93</v>
      </c>
      <c r="F203" s="412"/>
      <c r="G203" s="413"/>
      <c r="H203" s="414"/>
      <c r="I203" s="413"/>
      <c r="J203" s="414"/>
      <c r="K203" s="416"/>
      <c r="L203" s="399"/>
    </row>
    <row r="204" spans="2:12">
      <c r="B204" s="102"/>
      <c r="C204" s="461" t="s">
        <v>171</v>
      </c>
      <c r="D204" s="462"/>
      <c r="E204" s="274" t="s">
        <v>101</v>
      </c>
      <c r="F204" s="274"/>
      <c r="G204" s="275"/>
      <c r="H204" s="275"/>
      <c r="I204" s="275"/>
      <c r="J204" s="275"/>
      <c r="K204" s="283"/>
      <c r="L204" s="399"/>
    </row>
    <row r="205" spans="2:12">
      <c r="B205" s="102"/>
      <c r="C205" s="461" t="s">
        <v>172</v>
      </c>
      <c r="D205" s="462"/>
      <c r="E205" s="72" t="s">
        <v>117</v>
      </c>
      <c r="F205" s="412"/>
      <c r="G205" s="413"/>
      <c r="H205" s="414"/>
      <c r="I205" s="413"/>
      <c r="J205" s="414"/>
      <c r="K205" s="377"/>
      <c r="L205" s="447"/>
    </row>
    <row r="206" spans="2:12">
      <c r="B206" s="86" t="s">
        <v>169</v>
      </c>
      <c r="C206" s="540"/>
      <c r="D206" s="541"/>
      <c r="E206" s="72"/>
      <c r="F206" s="412"/>
      <c r="G206" s="413"/>
      <c r="H206" s="414"/>
      <c r="I206" s="413"/>
      <c r="J206" s="414"/>
      <c r="K206" s="377"/>
      <c r="L206" s="447"/>
    </row>
    <row r="207" spans="2:12">
      <c r="B207" s="86"/>
      <c r="C207" s="540"/>
      <c r="D207" s="541"/>
      <c r="E207" s="72"/>
      <c r="F207" s="412"/>
      <c r="G207" s="413"/>
      <c r="H207" s="414"/>
      <c r="I207" s="413"/>
      <c r="J207" s="414"/>
      <c r="K207" s="416"/>
      <c r="L207" s="420"/>
    </row>
    <row r="208" spans="2:12">
      <c r="B208" s="86" t="s">
        <v>169</v>
      </c>
      <c r="C208" s="540"/>
      <c r="D208" s="541"/>
      <c r="E208" s="72"/>
      <c r="F208" s="412"/>
      <c r="G208" s="413"/>
      <c r="H208" s="414"/>
      <c r="I208" s="413"/>
      <c r="J208" s="414"/>
      <c r="K208" s="416"/>
      <c r="L208" s="420"/>
    </row>
    <row r="209" spans="2:12">
      <c r="B209" s="86"/>
      <c r="C209" s="540"/>
      <c r="D209" s="541"/>
      <c r="E209" s="72"/>
      <c r="F209" s="412"/>
      <c r="G209" s="413"/>
      <c r="H209" s="414"/>
      <c r="I209" s="413"/>
      <c r="J209" s="414"/>
      <c r="K209" s="416"/>
      <c r="L209" s="420"/>
    </row>
    <row r="210" spans="2:12">
      <c r="B210" s="86"/>
      <c r="C210" s="540"/>
      <c r="D210" s="541"/>
      <c r="E210" s="72"/>
      <c r="F210" s="412"/>
      <c r="G210" s="413"/>
      <c r="H210" s="414"/>
      <c r="I210" s="413"/>
      <c r="J210" s="414"/>
      <c r="K210" s="416"/>
      <c r="L210" s="420"/>
    </row>
    <row r="211" spans="2:12">
      <c r="B211" s="86"/>
      <c r="C211" s="540"/>
      <c r="D211" s="541"/>
      <c r="E211" s="347"/>
      <c r="F211" s="348"/>
      <c r="G211" s="345"/>
      <c r="H211" s="345"/>
      <c r="I211" s="345"/>
      <c r="J211" s="345"/>
      <c r="K211" s="440"/>
      <c r="L211" s="399"/>
    </row>
    <row r="212" spans="2:12">
      <c r="B212" s="86"/>
      <c r="C212" s="540"/>
      <c r="D212" s="541"/>
      <c r="E212" s="347"/>
      <c r="F212" s="348"/>
      <c r="G212" s="345"/>
      <c r="H212" s="345"/>
      <c r="I212" s="345"/>
      <c r="J212" s="345"/>
      <c r="K212" s="440"/>
      <c r="L212" s="399"/>
    </row>
    <row r="213" spans="2:12">
      <c r="B213" s="86"/>
      <c r="C213" s="540"/>
      <c r="D213" s="541"/>
      <c r="E213" s="347"/>
      <c r="F213" s="348"/>
      <c r="G213" s="345"/>
      <c r="H213" s="345"/>
      <c r="I213" s="345"/>
      <c r="J213" s="345"/>
      <c r="K213" s="440"/>
      <c r="L213" s="399"/>
    </row>
    <row r="214" spans="2:12">
      <c r="B214" s="86"/>
      <c r="C214" s="540"/>
      <c r="D214" s="541"/>
      <c r="E214" s="347"/>
      <c r="F214" s="348"/>
      <c r="G214" s="345"/>
      <c r="H214" s="345"/>
      <c r="I214" s="345"/>
      <c r="J214" s="345"/>
      <c r="K214" s="440"/>
      <c r="L214" s="399"/>
    </row>
    <row r="215" spans="2:12">
      <c r="B215" s="86"/>
      <c r="C215" s="540"/>
      <c r="D215" s="541"/>
      <c r="E215" s="347"/>
      <c r="F215" s="348"/>
      <c r="G215" s="345"/>
      <c r="H215" s="345"/>
      <c r="I215" s="345"/>
      <c r="J215" s="345"/>
      <c r="K215" s="440"/>
      <c r="L215" s="399"/>
    </row>
    <row r="216" spans="2:12">
      <c r="B216" s="86"/>
      <c r="C216" s="540"/>
      <c r="D216" s="541"/>
      <c r="E216" s="347"/>
      <c r="F216" s="345"/>
      <c r="G216" s="345"/>
      <c r="H216" s="345"/>
      <c r="I216" s="345"/>
      <c r="J216" s="345"/>
      <c r="K216" s="439"/>
      <c r="L216" s="399"/>
    </row>
    <row r="217" spans="2:12">
      <c r="B217" s="86"/>
      <c r="C217" s="540"/>
      <c r="D217" s="541"/>
      <c r="E217" s="347"/>
      <c r="F217" s="345"/>
      <c r="G217" s="345"/>
      <c r="H217" s="345"/>
      <c r="I217" s="345"/>
      <c r="J217" s="345"/>
      <c r="K217" s="440"/>
      <c r="L217" s="399"/>
    </row>
    <row r="218" spans="2:12">
      <c r="B218" s="86"/>
      <c r="C218" s="540"/>
      <c r="D218" s="541"/>
      <c r="E218" s="347"/>
      <c r="F218" s="348"/>
      <c r="G218" s="345"/>
      <c r="H218" s="345"/>
      <c r="I218" s="345"/>
      <c r="J218" s="345"/>
      <c r="K218" s="440"/>
      <c r="L218" s="399"/>
    </row>
    <row r="219" spans="2:12">
      <c r="B219" s="86"/>
      <c r="C219" s="540"/>
      <c r="D219" s="541"/>
      <c r="E219" s="347"/>
      <c r="F219" s="348"/>
      <c r="G219" s="345"/>
      <c r="H219" s="345"/>
      <c r="I219" s="345"/>
      <c r="J219" s="345"/>
      <c r="K219" s="440"/>
      <c r="L219" s="399"/>
    </row>
    <row r="220" spans="2:12">
      <c r="B220" s="86"/>
      <c r="C220" s="540"/>
      <c r="D220" s="541"/>
      <c r="E220" s="347"/>
      <c r="F220" s="345"/>
      <c r="G220" s="345"/>
      <c r="H220" s="346"/>
      <c r="I220" s="345"/>
      <c r="J220" s="346"/>
      <c r="K220" s="439"/>
      <c r="L220" s="399"/>
    </row>
    <row r="221" spans="2:12">
      <c r="B221" s="434"/>
      <c r="C221" s="544" t="s">
        <v>173</v>
      </c>
      <c r="D221" s="545"/>
      <c r="E221" s="72"/>
      <c r="F221" s="412"/>
      <c r="G221" s="413"/>
      <c r="H221" s="414"/>
      <c r="I221" s="413"/>
      <c r="J221" s="414"/>
      <c r="K221" s="416"/>
      <c r="L221" s="417"/>
    </row>
    <row r="222" spans="2:12">
      <c r="B222" s="434"/>
      <c r="C222" s="546" t="s">
        <v>143</v>
      </c>
      <c r="D222" s="547"/>
      <c r="E222" s="72"/>
      <c r="F222" s="412"/>
      <c r="G222" s="413"/>
      <c r="H222" s="414"/>
      <c r="I222" s="413"/>
      <c r="J222" s="414"/>
      <c r="K222" s="416"/>
      <c r="L222" s="417"/>
    </row>
    <row r="223" spans="2:12">
      <c r="B223" s="434"/>
      <c r="C223" s="542" t="s">
        <v>109</v>
      </c>
      <c r="D223" s="543"/>
      <c r="E223" s="72" t="s">
        <v>108</v>
      </c>
      <c r="F223" s="412"/>
      <c r="G223" s="413"/>
      <c r="H223" s="414"/>
      <c r="I223" s="413"/>
      <c r="J223" s="414"/>
      <c r="K223" s="416"/>
      <c r="L223" s="447"/>
    </row>
    <row r="224" spans="2:12">
      <c r="B224" s="434"/>
      <c r="C224" s="454" t="s">
        <v>110</v>
      </c>
      <c r="D224" s="455"/>
      <c r="E224" s="72" t="s">
        <v>108</v>
      </c>
      <c r="F224" s="412"/>
      <c r="G224" s="413"/>
      <c r="H224" s="414"/>
      <c r="I224" s="413"/>
      <c r="J224" s="414"/>
      <c r="K224" s="416"/>
      <c r="L224" s="447"/>
    </row>
    <row r="225" spans="2:12">
      <c r="B225" s="434"/>
      <c r="C225" s="454" t="s">
        <v>111</v>
      </c>
      <c r="D225" s="455"/>
      <c r="E225" s="72" t="s">
        <v>108</v>
      </c>
      <c r="F225" s="412"/>
      <c r="G225" s="413"/>
      <c r="H225" s="414"/>
      <c r="I225" s="413"/>
      <c r="J225" s="414"/>
      <c r="K225" s="416"/>
      <c r="L225" s="447"/>
    </row>
    <row r="226" spans="2:12">
      <c r="B226" s="434"/>
      <c r="C226" s="454" t="s">
        <v>112</v>
      </c>
      <c r="D226" s="455"/>
      <c r="E226" s="72" t="s">
        <v>108</v>
      </c>
      <c r="F226" s="412"/>
      <c r="G226" s="413"/>
      <c r="H226" s="414"/>
      <c r="I226" s="413"/>
      <c r="J226" s="414"/>
      <c r="K226" s="416"/>
      <c r="L226" s="447"/>
    </row>
    <row r="227" spans="2:12">
      <c r="B227" s="434"/>
      <c r="C227" s="454" t="s">
        <v>113</v>
      </c>
      <c r="D227" s="455"/>
      <c r="E227" s="72" t="s">
        <v>108</v>
      </c>
      <c r="F227" s="412"/>
      <c r="G227" s="413"/>
      <c r="H227" s="414"/>
      <c r="I227" s="413"/>
      <c r="J227" s="414"/>
      <c r="K227" s="416"/>
      <c r="L227" s="417"/>
    </row>
    <row r="228" spans="2:12">
      <c r="B228" s="434"/>
      <c r="C228" s="454" t="s">
        <v>144</v>
      </c>
      <c r="D228" s="455"/>
      <c r="E228" s="72" t="s">
        <v>108</v>
      </c>
      <c r="F228" s="412"/>
      <c r="G228" s="413"/>
      <c r="H228" s="414"/>
      <c r="I228" s="413"/>
      <c r="J228" s="414"/>
      <c r="K228" s="416"/>
      <c r="L228" s="447"/>
    </row>
    <row r="229" spans="2:12">
      <c r="B229" s="434"/>
      <c r="C229" s="430" t="s">
        <v>145</v>
      </c>
      <c r="D229" s="431"/>
      <c r="E229" s="72" t="s">
        <v>108</v>
      </c>
      <c r="F229" s="412"/>
      <c r="G229" s="413"/>
      <c r="H229" s="414"/>
      <c r="I229" s="413"/>
      <c r="J229" s="414"/>
      <c r="K229" s="416"/>
      <c r="L229" s="447"/>
    </row>
    <row r="230" spans="2:12">
      <c r="B230" s="434"/>
      <c r="C230" s="430" t="s">
        <v>146</v>
      </c>
      <c r="D230" s="431"/>
      <c r="E230" s="72" t="s">
        <v>108</v>
      </c>
      <c r="F230" s="412"/>
      <c r="G230" s="413"/>
      <c r="H230" s="414"/>
      <c r="I230" s="413"/>
      <c r="J230" s="414"/>
      <c r="K230" s="416"/>
      <c r="L230" s="447"/>
    </row>
    <row r="231" spans="2:12">
      <c r="B231" s="434"/>
      <c r="C231" s="430"/>
      <c r="D231" s="431"/>
      <c r="E231" s="72"/>
      <c r="F231" s="412"/>
      <c r="G231" s="413"/>
      <c r="H231" s="414"/>
      <c r="I231" s="413"/>
      <c r="J231" s="414"/>
      <c r="K231" s="416"/>
      <c r="L231" s="449"/>
    </row>
    <row r="232" spans="2:12">
      <c r="B232" s="434"/>
      <c r="C232" s="452" t="s">
        <v>147</v>
      </c>
      <c r="D232" s="453"/>
      <c r="E232" s="72"/>
      <c r="F232" s="412"/>
      <c r="G232" s="413"/>
      <c r="H232" s="414"/>
      <c r="I232" s="413"/>
      <c r="J232" s="414"/>
      <c r="K232" s="416"/>
      <c r="L232" s="450"/>
    </row>
    <row r="233" spans="2:12">
      <c r="B233" s="434"/>
      <c r="C233" s="454" t="s">
        <v>148</v>
      </c>
      <c r="D233" s="455"/>
      <c r="E233" s="72" t="s">
        <v>108</v>
      </c>
      <c r="F233" s="412"/>
      <c r="G233" s="413"/>
      <c r="H233" s="414"/>
      <c r="I233" s="413"/>
      <c r="J233" s="414"/>
      <c r="K233" s="416"/>
      <c r="L233" s="447"/>
    </row>
    <row r="234" spans="2:12">
      <c r="B234" s="434"/>
      <c r="C234" s="454" t="s">
        <v>149</v>
      </c>
      <c r="D234" s="455"/>
      <c r="E234" s="72" t="s">
        <v>150</v>
      </c>
      <c r="F234" s="412"/>
      <c r="G234" s="413"/>
      <c r="H234" s="414"/>
      <c r="I234" s="413"/>
      <c r="J234" s="414"/>
      <c r="K234" s="416"/>
      <c r="L234" s="447"/>
    </row>
    <row r="235" spans="2:12">
      <c r="B235" s="434"/>
      <c r="C235" s="454" t="s">
        <v>151</v>
      </c>
      <c r="D235" s="455"/>
      <c r="E235" s="72" t="s">
        <v>108</v>
      </c>
      <c r="F235" s="412"/>
      <c r="G235" s="413"/>
      <c r="H235" s="414"/>
      <c r="I235" s="413"/>
      <c r="J235" s="414"/>
      <c r="K235" s="416"/>
      <c r="L235" s="447"/>
    </row>
    <row r="236" spans="2:12">
      <c r="B236" s="434"/>
      <c r="C236" s="454" t="s">
        <v>152</v>
      </c>
      <c r="D236" s="455"/>
      <c r="E236" s="72" t="s">
        <v>108</v>
      </c>
      <c r="F236" s="412"/>
      <c r="G236" s="413"/>
      <c r="H236" s="414"/>
      <c r="I236" s="413"/>
      <c r="J236" s="414"/>
      <c r="K236" s="416"/>
      <c r="L236" s="447"/>
    </row>
    <row r="237" spans="2:12">
      <c r="B237" s="434"/>
      <c r="C237" s="454" t="s">
        <v>153</v>
      </c>
      <c r="D237" s="455"/>
      <c r="E237" s="72" t="s">
        <v>93</v>
      </c>
      <c r="F237" s="412"/>
      <c r="G237" s="413"/>
      <c r="H237" s="414"/>
      <c r="I237" s="413"/>
      <c r="J237" s="414"/>
      <c r="K237" s="416"/>
      <c r="L237" s="448"/>
    </row>
    <row r="238" spans="2:12">
      <c r="B238" s="434"/>
      <c r="C238" s="430"/>
      <c r="D238" s="431"/>
      <c r="E238" s="273"/>
      <c r="F238" s="375"/>
      <c r="G238" s="375"/>
      <c r="H238" s="376"/>
      <c r="I238" s="375"/>
      <c r="J238" s="376"/>
      <c r="K238" s="377"/>
      <c r="L238" s="451"/>
    </row>
    <row r="239" spans="2:12">
      <c r="B239" s="434"/>
      <c r="C239" s="452" t="s">
        <v>154</v>
      </c>
      <c r="D239" s="453"/>
      <c r="E239" s="72"/>
      <c r="F239" s="412"/>
      <c r="G239" s="413"/>
      <c r="H239" s="414"/>
      <c r="I239" s="413"/>
      <c r="J239" s="414"/>
      <c r="K239" s="416"/>
      <c r="L239" s="448"/>
    </row>
    <row r="240" spans="2:12">
      <c r="B240" s="434"/>
      <c r="C240" s="445" t="s">
        <v>155</v>
      </c>
      <c r="D240" s="446"/>
      <c r="E240" s="72" t="s">
        <v>156</v>
      </c>
      <c r="F240" s="412"/>
      <c r="G240" s="413"/>
      <c r="H240" s="414"/>
      <c r="I240" s="413"/>
      <c r="J240" s="414"/>
      <c r="K240" s="416"/>
      <c r="L240" s="447"/>
    </row>
    <row r="241" spans="2:12">
      <c r="B241" s="434"/>
      <c r="C241" s="445" t="s">
        <v>157</v>
      </c>
      <c r="D241" s="446"/>
      <c r="E241" s="72" t="s">
        <v>156</v>
      </c>
      <c r="F241" s="412"/>
      <c r="G241" s="413"/>
      <c r="H241" s="414"/>
      <c r="I241" s="413"/>
      <c r="J241" s="414"/>
      <c r="K241" s="416"/>
      <c r="L241" s="447"/>
    </row>
    <row r="242" spans="2:12">
      <c r="B242" s="434"/>
      <c r="C242" s="445" t="s">
        <v>158</v>
      </c>
      <c r="D242" s="446"/>
      <c r="E242" s="72" t="s">
        <v>156</v>
      </c>
      <c r="F242" s="412"/>
      <c r="G242" s="413"/>
      <c r="H242" s="414"/>
      <c r="I242" s="413"/>
      <c r="J242" s="414"/>
      <c r="K242" s="416"/>
      <c r="L242" s="447"/>
    </row>
    <row r="243" spans="2:12">
      <c r="B243" s="434"/>
      <c r="C243" s="445" t="s">
        <v>159</v>
      </c>
      <c r="D243" s="446"/>
      <c r="E243" s="72" t="s">
        <v>93</v>
      </c>
      <c r="F243" s="412"/>
      <c r="G243" s="413"/>
      <c r="H243" s="414"/>
      <c r="I243" s="413"/>
      <c r="J243" s="414"/>
      <c r="K243" s="416"/>
      <c r="L243" s="447"/>
    </row>
    <row r="244" spans="2:12">
      <c r="B244" s="114"/>
      <c r="C244" s="445" t="s">
        <v>160</v>
      </c>
      <c r="D244" s="446"/>
      <c r="E244" s="72" t="s">
        <v>93</v>
      </c>
      <c r="F244" s="412"/>
      <c r="G244" s="413"/>
      <c r="H244" s="414"/>
      <c r="I244" s="413"/>
      <c r="J244" s="414"/>
      <c r="K244" s="416"/>
      <c r="L244" s="447"/>
    </row>
    <row r="245" spans="2:12">
      <c r="B245" s="114"/>
      <c r="C245" s="445" t="s">
        <v>161</v>
      </c>
      <c r="D245" s="446"/>
      <c r="E245" s="72" t="s">
        <v>156</v>
      </c>
      <c r="F245" s="412"/>
      <c r="G245" s="413"/>
      <c r="H245" s="414"/>
      <c r="I245" s="413"/>
      <c r="J245" s="414"/>
      <c r="K245" s="416"/>
      <c r="L245" s="447"/>
    </row>
    <row r="246" spans="2:12">
      <c r="B246" s="114"/>
      <c r="C246" s="441"/>
      <c r="D246" s="442"/>
      <c r="E246" s="438"/>
      <c r="F246" s="111"/>
      <c r="G246" s="111"/>
      <c r="H246" s="111"/>
      <c r="I246" s="111"/>
      <c r="J246" s="111"/>
      <c r="K246" s="111"/>
      <c r="L246" s="451"/>
    </row>
    <row r="247" spans="2:12">
      <c r="B247" s="102"/>
      <c r="C247" s="544" t="s">
        <v>174</v>
      </c>
      <c r="D247" s="545"/>
      <c r="E247" s="274"/>
      <c r="F247" s="274"/>
      <c r="G247" s="275"/>
      <c r="H247" s="275"/>
      <c r="I247" s="275"/>
      <c r="J247" s="275"/>
      <c r="K247" s="283"/>
      <c r="L247" s="391"/>
    </row>
    <row r="248" spans="2:12">
      <c r="B248" s="102"/>
      <c r="C248" s="548" t="s">
        <v>175</v>
      </c>
      <c r="D248" s="549"/>
      <c r="E248" s="274" t="s">
        <v>108</v>
      </c>
      <c r="F248" s="412"/>
      <c r="G248" s="413"/>
      <c r="H248" s="414"/>
      <c r="I248" s="413"/>
      <c r="J248" s="414"/>
      <c r="K248" s="416"/>
      <c r="L248" s="391"/>
    </row>
    <row r="249" spans="2:12">
      <c r="B249" s="102"/>
      <c r="C249" s="548" t="s">
        <v>176</v>
      </c>
      <c r="D249" s="549"/>
      <c r="E249" s="72"/>
      <c r="F249" s="412"/>
      <c r="G249" s="413"/>
      <c r="H249" s="414"/>
      <c r="I249" s="413"/>
      <c r="J249" s="414"/>
      <c r="K249" s="416"/>
      <c r="L249" s="391"/>
    </row>
    <row r="250" spans="2:12">
      <c r="B250" s="102"/>
      <c r="C250" s="548" t="s">
        <v>177</v>
      </c>
      <c r="D250" s="549"/>
      <c r="E250" s="72"/>
      <c r="F250" s="412"/>
      <c r="G250" s="413"/>
      <c r="H250" s="414"/>
      <c r="I250" s="413"/>
      <c r="J250" s="414"/>
      <c r="K250" s="416"/>
      <c r="L250" s="420"/>
    </row>
    <row r="251" spans="2:12">
      <c r="B251" s="102"/>
      <c r="C251" s="548" t="s">
        <v>178</v>
      </c>
      <c r="D251" s="549"/>
      <c r="E251" s="274" t="s">
        <v>93</v>
      </c>
      <c r="F251" s="412"/>
      <c r="G251" s="413"/>
      <c r="H251" s="414"/>
      <c r="I251" s="413"/>
      <c r="J251" s="414"/>
      <c r="K251" s="416"/>
      <c r="L251" s="420"/>
    </row>
    <row r="252" spans="2:12">
      <c r="B252" s="102"/>
      <c r="C252" s="454" t="s">
        <v>179</v>
      </c>
      <c r="D252" s="455"/>
      <c r="E252" s="72"/>
      <c r="F252" s="412"/>
      <c r="G252" s="413"/>
      <c r="H252" s="414"/>
      <c r="I252" s="413"/>
      <c r="J252" s="414"/>
      <c r="K252" s="416"/>
      <c r="L252" s="420"/>
    </row>
    <row r="253" spans="2:12">
      <c r="B253" s="86" t="s">
        <v>169</v>
      </c>
      <c r="C253" s="542"/>
      <c r="D253" s="543"/>
      <c r="E253" s="72"/>
      <c r="F253" s="412"/>
      <c r="G253" s="413"/>
      <c r="H253" s="414"/>
      <c r="I253" s="413"/>
      <c r="J253" s="414"/>
      <c r="K253" s="416"/>
      <c r="L253" s="399"/>
    </row>
    <row r="254" spans="2:12">
      <c r="B254" s="86"/>
      <c r="C254" s="452" t="s">
        <v>180</v>
      </c>
      <c r="D254" s="453"/>
      <c r="E254" s="72"/>
      <c r="F254" s="412"/>
      <c r="G254" s="413"/>
      <c r="H254" s="414"/>
      <c r="I254" s="413"/>
      <c r="J254" s="414"/>
      <c r="K254" s="416"/>
      <c r="L254" s="391"/>
    </row>
    <row r="255" spans="2:12">
      <c r="B255" s="102"/>
      <c r="C255" s="542" t="s">
        <v>181</v>
      </c>
      <c r="D255" s="543"/>
      <c r="E255" s="72" t="s">
        <v>93</v>
      </c>
      <c r="F255" s="412"/>
      <c r="G255" s="413"/>
      <c r="H255" s="414"/>
      <c r="I255" s="413"/>
      <c r="J255" s="414"/>
      <c r="K255" s="416"/>
      <c r="L255" s="391"/>
    </row>
    <row r="256" spans="2:12">
      <c r="B256" s="102"/>
      <c r="C256" s="466" t="s">
        <v>164</v>
      </c>
      <c r="D256" s="467"/>
      <c r="E256" s="72" t="s">
        <v>117</v>
      </c>
      <c r="F256" s="412"/>
      <c r="G256" s="413"/>
      <c r="H256" s="414"/>
      <c r="I256" s="413"/>
      <c r="J256" s="414"/>
      <c r="K256" s="416"/>
      <c r="L256" s="447"/>
    </row>
    <row r="257" spans="2:12">
      <c r="B257" s="86" t="s">
        <v>169</v>
      </c>
      <c r="C257" s="459" t="s">
        <v>165</v>
      </c>
      <c r="D257" s="460"/>
      <c r="E257" s="72" t="s">
        <v>117</v>
      </c>
      <c r="F257" s="412"/>
      <c r="G257" s="413"/>
      <c r="H257" s="414"/>
      <c r="I257" s="413"/>
      <c r="J257" s="414"/>
      <c r="K257" s="416"/>
      <c r="L257" s="447"/>
    </row>
    <row r="258" spans="2:12">
      <c r="B258" s="86"/>
      <c r="C258" s="454" t="s">
        <v>166</v>
      </c>
      <c r="D258" s="455"/>
      <c r="E258" s="72" t="s">
        <v>44</v>
      </c>
      <c r="F258" s="412"/>
      <c r="G258" s="413"/>
      <c r="H258" s="414"/>
      <c r="I258" s="413"/>
      <c r="J258" s="414"/>
      <c r="K258" s="416"/>
      <c r="L258" s="447"/>
    </row>
    <row r="259" spans="2:12">
      <c r="B259" s="86" t="s">
        <v>169</v>
      </c>
      <c r="C259" s="540"/>
      <c r="D259" s="541"/>
      <c r="E259" s="72"/>
      <c r="F259" s="412"/>
      <c r="G259" s="413"/>
      <c r="H259" s="414"/>
      <c r="I259" s="413"/>
      <c r="J259" s="414"/>
      <c r="K259" s="416"/>
      <c r="L259" s="420"/>
    </row>
    <row r="260" spans="2:12">
      <c r="B260" s="86"/>
      <c r="C260" s="540"/>
      <c r="D260" s="541"/>
      <c r="E260" s="72"/>
      <c r="F260" s="412"/>
      <c r="G260" s="413"/>
      <c r="H260" s="414"/>
      <c r="I260" s="413"/>
      <c r="J260" s="414"/>
      <c r="K260" s="416"/>
      <c r="L260" s="420"/>
    </row>
    <row r="261" spans="2:12">
      <c r="B261" s="86"/>
      <c r="C261" s="540"/>
      <c r="D261" s="541"/>
      <c r="E261" s="72"/>
      <c r="F261" s="412"/>
      <c r="G261" s="413"/>
      <c r="H261" s="414"/>
      <c r="I261" s="413"/>
      <c r="J261" s="414"/>
      <c r="K261" s="416"/>
      <c r="L261" s="420"/>
    </row>
    <row r="262" spans="2:12">
      <c r="B262" s="86"/>
      <c r="C262" s="540"/>
      <c r="D262" s="541"/>
      <c r="E262" s="347"/>
      <c r="F262" s="348"/>
      <c r="G262" s="345"/>
      <c r="H262" s="345"/>
      <c r="I262" s="345"/>
      <c r="J262" s="345"/>
      <c r="K262" s="440"/>
      <c r="L262" s="399"/>
    </row>
    <row r="263" spans="2:12">
      <c r="B263" s="86"/>
      <c r="C263" s="540"/>
      <c r="D263" s="541"/>
      <c r="E263" s="347"/>
      <c r="F263" s="348"/>
      <c r="G263" s="345"/>
      <c r="H263" s="345"/>
      <c r="I263" s="345"/>
      <c r="J263" s="345"/>
      <c r="K263" s="440"/>
      <c r="L263" s="399"/>
    </row>
    <row r="264" spans="2:12">
      <c r="B264" s="86"/>
      <c r="C264" s="540"/>
      <c r="D264" s="541"/>
      <c r="E264" s="347"/>
      <c r="F264" s="348"/>
      <c r="G264" s="345"/>
      <c r="H264" s="345"/>
      <c r="I264" s="345"/>
      <c r="J264" s="345"/>
      <c r="K264" s="440"/>
      <c r="L264" s="399"/>
    </row>
    <row r="265" spans="2:12">
      <c r="B265" s="86"/>
      <c r="C265" s="540"/>
      <c r="D265" s="541"/>
      <c r="E265" s="347"/>
      <c r="F265" s="348"/>
      <c r="G265" s="345"/>
      <c r="H265" s="345"/>
      <c r="I265" s="345"/>
      <c r="J265" s="345"/>
      <c r="K265" s="440"/>
      <c r="L265" s="399"/>
    </row>
    <row r="266" spans="2:12">
      <c r="B266" s="86"/>
      <c r="C266" s="540"/>
      <c r="D266" s="541"/>
      <c r="E266" s="347"/>
      <c r="F266" s="348"/>
      <c r="G266" s="345"/>
      <c r="H266" s="345"/>
      <c r="I266" s="345"/>
      <c r="J266" s="345"/>
      <c r="K266" s="440"/>
      <c r="L266" s="399"/>
    </row>
    <row r="267" spans="2:12">
      <c r="B267" s="86"/>
      <c r="C267" s="540"/>
      <c r="D267" s="541"/>
      <c r="E267" s="347"/>
      <c r="F267" s="345"/>
      <c r="G267" s="345"/>
      <c r="H267" s="345"/>
      <c r="I267" s="345"/>
      <c r="J267" s="345"/>
      <c r="K267" s="439"/>
      <c r="L267" s="399"/>
    </row>
    <row r="268" spans="2:12">
      <c r="B268" s="86"/>
      <c r="C268" s="540"/>
      <c r="D268" s="541"/>
      <c r="E268" s="347"/>
      <c r="F268" s="345"/>
      <c r="G268" s="345"/>
      <c r="H268" s="345"/>
      <c r="I268" s="345"/>
      <c r="J268" s="345"/>
      <c r="K268" s="440"/>
      <c r="L268" s="399"/>
    </row>
    <row r="269" spans="2:12">
      <c r="B269" s="86"/>
      <c r="C269" s="540"/>
      <c r="D269" s="541"/>
      <c r="E269" s="347"/>
      <c r="F269" s="348"/>
      <c r="G269" s="345"/>
      <c r="H269" s="345"/>
      <c r="I269" s="345"/>
      <c r="J269" s="345"/>
      <c r="K269" s="440"/>
      <c r="L269" s="399"/>
    </row>
    <row r="270" spans="2:12">
      <c r="B270" s="86"/>
      <c r="C270" s="540"/>
      <c r="D270" s="541"/>
      <c r="E270" s="347"/>
      <c r="F270" s="348"/>
      <c r="G270" s="345"/>
      <c r="H270" s="345"/>
      <c r="I270" s="345"/>
      <c r="J270" s="345"/>
      <c r="K270" s="440"/>
      <c r="L270" s="399"/>
    </row>
    <row r="271" spans="2:12">
      <c r="B271" s="86"/>
      <c r="C271" s="540"/>
      <c r="D271" s="541"/>
      <c r="E271" s="347"/>
      <c r="F271" s="345"/>
      <c r="G271" s="345"/>
      <c r="H271" s="346"/>
      <c r="I271" s="345"/>
      <c r="J271" s="346"/>
      <c r="K271" s="439"/>
      <c r="L271" s="399"/>
    </row>
  </sheetData>
  <mergeCells count="170">
    <mergeCell ref="C220:D220"/>
    <mergeCell ref="C169:D169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195:D195"/>
    <mergeCell ref="C170:D170"/>
    <mergeCell ref="C206:D206"/>
    <mergeCell ref="C207:D207"/>
    <mergeCell ref="C208:D208"/>
    <mergeCell ref="C209:D209"/>
    <mergeCell ref="C210:D210"/>
    <mergeCell ref="C167:D167"/>
    <mergeCell ref="C168:D168"/>
    <mergeCell ref="C132:D132"/>
    <mergeCell ref="C133:D133"/>
    <mergeCell ref="C157:D157"/>
    <mergeCell ref="C160:D160"/>
    <mergeCell ref="C163:D163"/>
    <mergeCell ref="C164:D164"/>
    <mergeCell ref="C165:D165"/>
    <mergeCell ref="C158:D158"/>
    <mergeCell ref="C159:D159"/>
    <mergeCell ref="C144:D144"/>
    <mergeCell ref="C145:D145"/>
    <mergeCell ref="C146:D146"/>
    <mergeCell ref="C148:D148"/>
    <mergeCell ref="C147:D147"/>
    <mergeCell ref="C139:D139"/>
    <mergeCell ref="C140:D140"/>
    <mergeCell ref="C141:D141"/>
    <mergeCell ref="C142:D142"/>
    <mergeCell ref="C143:D143"/>
    <mergeCell ref="C149:D149"/>
    <mergeCell ref="C151:D151"/>
    <mergeCell ref="C152:D152"/>
    <mergeCell ref="C87:D87"/>
    <mergeCell ref="C105:D105"/>
    <mergeCell ref="C106:D106"/>
    <mergeCell ref="C104:D104"/>
    <mergeCell ref="C103:D103"/>
    <mergeCell ref="C166:D166"/>
    <mergeCell ref="C130:D130"/>
    <mergeCell ref="C131:D131"/>
    <mergeCell ref="C134:D134"/>
    <mergeCell ref="C125:D125"/>
    <mergeCell ref="C126:D126"/>
    <mergeCell ref="C127:D127"/>
    <mergeCell ref="C128:D128"/>
    <mergeCell ref="C129:D129"/>
    <mergeCell ref="C137:D137"/>
    <mergeCell ref="C135:D135"/>
    <mergeCell ref="C136:D136"/>
    <mergeCell ref="C119:D119"/>
    <mergeCell ref="C120:D120"/>
    <mergeCell ref="C121:D121"/>
    <mergeCell ref="C122:D122"/>
    <mergeCell ref="B1:L1"/>
    <mergeCell ref="B2:L2"/>
    <mergeCell ref="B4:L4"/>
    <mergeCell ref="B5:L5"/>
    <mergeCell ref="C44:D44"/>
    <mergeCell ref="B3:L3"/>
    <mergeCell ref="C10:D10"/>
    <mergeCell ref="C42:D42"/>
    <mergeCell ref="C19:D19"/>
    <mergeCell ref="C20:D20"/>
    <mergeCell ref="C21:D21"/>
    <mergeCell ref="C22:D22"/>
    <mergeCell ref="C23:D23"/>
    <mergeCell ref="C14:D14"/>
    <mergeCell ref="C18:D18"/>
    <mergeCell ref="C15:D15"/>
    <mergeCell ref="B6:L6"/>
    <mergeCell ref="B7:L7"/>
    <mergeCell ref="C8:D9"/>
    <mergeCell ref="E8:E9"/>
    <mergeCell ref="C37:D37"/>
    <mergeCell ref="C24:D24"/>
    <mergeCell ref="C25:D25"/>
    <mergeCell ref="C11:D11"/>
    <mergeCell ref="B8:B9"/>
    <mergeCell ref="C38:D38"/>
    <mergeCell ref="C39:D39"/>
    <mergeCell ref="C40:D40"/>
    <mergeCell ref="C46:D46"/>
    <mergeCell ref="C16:D16"/>
    <mergeCell ref="C17:D17"/>
    <mergeCell ref="C29:D29"/>
    <mergeCell ref="C30:D30"/>
    <mergeCell ref="C41:D41"/>
    <mergeCell ref="C36:D36"/>
    <mergeCell ref="C13:D13"/>
    <mergeCell ref="C27:D27"/>
    <mergeCell ref="C28:D28"/>
    <mergeCell ref="C12:D12"/>
    <mergeCell ref="C32:D32"/>
    <mergeCell ref="C31:D31"/>
    <mergeCell ref="C33:D33"/>
    <mergeCell ref="C34:D34"/>
    <mergeCell ref="C35:D35"/>
    <mergeCell ref="C26:D26"/>
    <mergeCell ref="C43:D43"/>
    <mergeCell ref="C45:D45"/>
    <mergeCell ref="F8:F9"/>
    <mergeCell ref="L8:L9"/>
    <mergeCell ref="C50:D50"/>
    <mergeCell ref="C51:D51"/>
    <mergeCell ref="C78:D78"/>
    <mergeCell ref="C70:D70"/>
    <mergeCell ref="C75:D75"/>
    <mergeCell ref="C47:D47"/>
    <mergeCell ref="C48:D48"/>
    <mergeCell ref="C76:D76"/>
    <mergeCell ref="C77:D77"/>
    <mergeCell ref="C68:D68"/>
    <mergeCell ref="C69:D69"/>
    <mergeCell ref="C72:D72"/>
    <mergeCell ref="C73:D73"/>
    <mergeCell ref="C74:D74"/>
    <mergeCell ref="C71:D71"/>
    <mergeCell ref="C49:D49"/>
    <mergeCell ref="C79:D79"/>
    <mergeCell ref="C83:D83"/>
    <mergeCell ref="C138:D138"/>
    <mergeCell ref="C118:D118"/>
    <mergeCell ref="C266:D266"/>
    <mergeCell ref="C267:D267"/>
    <mergeCell ref="C268:D268"/>
    <mergeCell ref="C269:D269"/>
    <mergeCell ref="C270:D270"/>
    <mergeCell ref="C101:D101"/>
    <mergeCell ref="C203:D203"/>
    <mergeCell ref="C109:D109"/>
    <mergeCell ref="C111:D111"/>
    <mergeCell ref="C80:D80"/>
    <mergeCell ref="C89:D89"/>
    <mergeCell ref="C90:D90"/>
    <mergeCell ref="C84:D84"/>
    <mergeCell ref="C86:D86"/>
    <mergeCell ref="C88:D88"/>
    <mergeCell ref="C81:D81"/>
    <mergeCell ref="C102:D102"/>
    <mergeCell ref="C123:D123"/>
    <mergeCell ref="C124:D124"/>
    <mergeCell ref="C108:D108"/>
    <mergeCell ref="C271:D271"/>
    <mergeCell ref="C253:D253"/>
    <mergeCell ref="C255:D255"/>
    <mergeCell ref="C221:D221"/>
    <mergeCell ref="C222:D222"/>
    <mergeCell ref="C247:D247"/>
    <mergeCell ref="C248:D248"/>
    <mergeCell ref="C249:D249"/>
    <mergeCell ref="C262:D262"/>
    <mergeCell ref="C263:D263"/>
    <mergeCell ref="C264:D264"/>
    <mergeCell ref="C265:D265"/>
    <mergeCell ref="C250:D250"/>
    <mergeCell ref="C251:D251"/>
    <mergeCell ref="C223:D223"/>
    <mergeCell ref="C259:D259"/>
    <mergeCell ref="C260:D260"/>
    <mergeCell ref="C261:D261"/>
  </mergeCells>
  <phoneticPr fontId="41" type="noConversion"/>
  <pageMargins left="0.31496062992125984" right="0.33" top="0.74803149606299213" bottom="0.74803149606299213" header="0.31496062992125984" footer="0.31496062992125984"/>
  <pageSetup scale="63" orientation="portrait" horizontalDpi="4294967293" verticalDpi="4294967293" r:id="rId1"/>
  <headerFooter>
    <oddHeader>&amp;R&amp;"Angsana New,ธรรมดา"&amp;14แบบปร.4(ก)แผ่น &amp;P/&amp;N</oddHeader>
  </headerFooter>
  <rowBreaks count="3" manualBreakCount="3">
    <brk id="42" min="1" max="11" man="1"/>
    <brk id="77" min="1" max="11" man="1"/>
    <brk id="121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01080"/>
  </sheetPr>
  <dimension ref="A1:X275"/>
  <sheetViews>
    <sheetView view="pageBreakPreview" topLeftCell="B7" zoomScaleSheetLayoutView="100" workbookViewId="0">
      <selection activeCell="P42" sqref="P42"/>
    </sheetView>
  </sheetViews>
  <sheetFormatPr defaultRowHeight="21.75"/>
  <cols>
    <col min="1" max="1" width="6.83203125" style="59" hidden="1" customWidth="1"/>
    <col min="2" max="2" width="5.83203125" style="57" customWidth="1"/>
    <col min="3" max="3" width="5.5" style="129" customWidth="1"/>
    <col min="4" max="4" width="40.6640625" style="59" customWidth="1"/>
    <col min="5" max="5" width="9" style="59" customWidth="1"/>
    <col min="6" max="6" width="6.1640625" style="59" customWidth="1"/>
    <col min="7" max="7" width="12.33203125" style="130" customWidth="1"/>
    <col min="8" max="8" width="14.6640625" style="130" customWidth="1"/>
    <col min="9" max="9" width="12" style="130" customWidth="1"/>
    <col min="10" max="10" width="13.1640625" style="99" customWidth="1"/>
    <col min="11" max="11" width="16.6640625" style="131" customWidth="1"/>
    <col min="12" max="12" width="10" style="99" customWidth="1"/>
    <col min="13" max="13" width="16.5" style="57" customWidth="1"/>
    <col min="14" max="14" width="18.1640625" style="58" customWidth="1"/>
    <col min="15" max="15" width="15.6640625" style="59" customWidth="1"/>
    <col min="16" max="16" width="12.33203125" style="59" customWidth="1"/>
    <col min="17" max="17" width="10.83203125" style="100" customWidth="1"/>
    <col min="18" max="18" width="10.6640625" style="100" customWidth="1"/>
    <col min="19" max="19" width="10.33203125" style="99" customWidth="1"/>
    <col min="20" max="20" width="14.6640625" style="100" customWidth="1"/>
    <col min="21" max="16384" width="9.33203125" style="59"/>
  </cols>
  <sheetData>
    <row r="1" spans="2:23" ht="35.25" customHeight="1">
      <c r="B1" s="590" t="s">
        <v>64</v>
      </c>
      <c r="C1" s="590"/>
      <c r="D1" s="590"/>
      <c r="E1" s="590"/>
      <c r="F1" s="590"/>
      <c r="G1" s="590"/>
      <c r="H1" s="590"/>
      <c r="I1" s="590"/>
      <c r="J1" s="590"/>
      <c r="K1" s="590"/>
      <c r="L1" s="590"/>
      <c r="Q1" s="59"/>
      <c r="R1" s="59"/>
      <c r="S1" s="59"/>
      <c r="T1" s="59"/>
    </row>
    <row r="2" spans="2:23" ht="22.5" customHeight="1">
      <c r="B2" s="591" t="str">
        <f>ปร5!A3</f>
        <v>ชื่อโครงการ/โครงการปรับปรุงกลุ่มอาคารคณะวิทยาศาสตร์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N2" s="271"/>
      <c r="O2" s="272"/>
      <c r="P2" s="272"/>
      <c r="Q2" s="272"/>
      <c r="R2" s="272"/>
      <c r="S2" s="272"/>
      <c r="T2" s="272"/>
      <c r="U2" s="272"/>
      <c r="V2" s="272"/>
      <c r="W2" s="272"/>
    </row>
    <row r="3" spans="2:23">
      <c r="B3" s="591" t="s">
        <v>182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2:23">
      <c r="B4" s="591" t="s">
        <v>25</v>
      </c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60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2:23">
      <c r="B5" s="591" t="str">
        <f>ปร5!A6</f>
        <v>คำนวณราคากลางโดย   งานอาคารสถานที่     เมื่อวันที่  4   เดือน พฤศจิกายน   พ.ศ.    2563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60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2:23" ht="22.5" thickBot="1">
      <c r="B6" s="594" t="s">
        <v>3</v>
      </c>
      <c r="C6" s="595"/>
      <c r="D6" s="595"/>
      <c r="E6" s="595"/>
      <c r="F6" s="595"/>
      <c r="G6" s="595"/>
      <c r="H6" s="595"/>
      <c r="I6" s="595"/>
      <c r="J6" s="595"/>
      <c r="K6" s="595"/>
      <c r="L6" s="596" t="s">
        <v>3</v>
      </c>
      <c r="M6" s="60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2:23" ht="22.15" customHeight="1" thickTop="1">
      <c r="B7" s="580" t="s">
        <v>51</v>
      </c>
      <c r="C7" s="646" t="s">
        <v>7</v>
      </c>
      <c r="D7" s="647"/>
      <c r="E7" s="580" t="s">
        <v>66</v>
      </c>
      <c r="F7" s="580" t="s">
        <v>67</v>
      </c>
      <c r="G7" s="53" t="s">
        <v>68</v>
      </c>
      <c r="H7" s="53"/>
      <c r="I7" s="54" t="s">
        <v>69</v>
      </c>
      <c r="J7" s="55"/>
      <c r="K7" s="56" t="s">
        <v>70</v>
      </c>
      <c r="L7" s="580" t="s">
        <v>9</v>
      </c>
      <c r="M7" s="60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2:23" ht="22.15" customHeight="1">
      <c r="B8" s="581"/>
      <c r="C8" s="648"/>
      <c r="D8" s="649"/>
      <c r="E8" s="581"/>
      <c r="F8" s="581"/>
      <c r="G8" s="52" t="s">
        <v>71</v>
      </c>
      <c r="H8" s="52" t="s">
        <v>72</v>
      </c>
      <c r="I8" s="52" t="s">
        <v>71</v>
      </c>
      <c r="J8" s="52" t="s">
        <v>72</v>
      </c>
      <c r="K8" s="31" t="s">
        <v>73</v>
      </c>
      <c r="L8" s="581"/>
      <c r="Q8" s="59"/>
      <c r="R8" s="59"/>
      <c r="S8" s="59"/>
      <c r="T8" s="59"/>
    </row>
    <row r="9" spans="2:23" ht="22.15" customHeight="1">
      <c r="B9" s="32"/>
      <c r="C9" s="640" t="s">
        <v>74</v>
      </c>
      <c r="D9" s="641"/>
      <c r="E9" s="32"/>
      <c r="F9" s="33"/>
      <c r="G9" s="32"/>
      <c r="H9" s="32"/>
      <c r="I9" s="32"/>
      <c r="J9" s="32"/>
      <c r="K9" s="34"/>
      <c r="L9" s="34"/>
      <c r="Q9" s="59"/>
      <c r="R9" s="59"/>
      <c r="S9" s="59"/>
      <c r="T9" s="59"/>
    </row>
    <row r="10" spans="2:23" ht="22.15" customHeight="1">
      <c r="B10" s="35"/>
      <c r="C10" s="642" t="s">
        <v>75</v>
      </c>
      <c r="D10" s="643"/>
      <c r="E10" s="36"/>
      <c r="F10" s="37"/>
      <c r="G10" s="38"/>
      <c r="H10" s="36"/>
      <c r="I10" s="39"/>
      <c r="J10" s="39"/>
      <c r="K10" s="40"/>
      <c r="L10" s="40"/>
      <c r="Q10" s="59"/>
      <c r="R10" s="59"/>
      <c r="S10" s="59"/>
      <c r="T10" s="59"/>
    </row>
    <row r="11" spans="2:23" ht="22.15" customHeight="1">
      <c r="B11" s="35">
        <v>1</v>
      </c>
      <c r="C11" s="644" t="s">
        <v>183</v>
      </c>
      <c r="D11" s="645"/>
      <c r="E11" s="41" t="s">
        <v>77</v>
      </c>
      <c r="F11" s="37"/>
      <c r="G11" s="42"/>
      <c r="H11" s="36"/>
      <c r="I11" s="39"/>
      <c r="J11" s="39"/>
      <c r="K11" s="43"/>
      <c r="L11" s="44"/>
      <c r="Q11" s="59"/>
      <c r="R11" s="59"/>
      <c r="S11" s="59"/>
      <c r="T11" s="59"/>
    </row>
    <row r="12" spans="2:23" ht="22.15" customHeight="1">
      <c r="B12" s="35">
        <v>2</v>
      </c>
      <c r="C12" s="644" t="s">
        <v>78</v>
      </c>
      <c r="D12" s="645"/>
      <c r="E12" s="41" t="s">
        <v>77</v>
      </c>
      <c r="F12" s="45"/>
      <c r="G12" s="42"/>
      <c r="H12" s="41"/>
      <c r="I12" s="39"/>
      <c r="J12" s="39"/>
      <c r="K12" s="46"/>
      <c r="L12" s="47"/>
      <c r="Q12" s="59"/>
      <c r="R12" s="59"/>
      <c r="S12" s="59"/>
      <c r="T12" s="59"/>
    </row>
    <row r="13" spans="2:23" ht="22.15" customHeight="1">
      <c r="B13" s="35">
        <v>3</v>
      </c>
      <c r="C13" s="644" t="s">
        <v>79</v>
      </c>
      <c r="D13" s="645"/>
      <c r="E13" s="48" t="s">
        <v>77</v>
      </c>
      <c r="F13" s="49"/>
      <c r="G13" s="42"/>
      <c r="H13" s="41"/>
      <c r="I13" s="39"/>
      <c r="J13" s="39"/>
      <c r="K13" s="46"/>
      <c r="L13" s="50"/>
      <c r="Q13" s="59"/>
      <c r="R13" s="59"/>
      <c r="S13" s="59"/>
      <c r="T13" s="59"/>
    </row>
    <row r="14" spans="2:23" ht="22.15" customHeight="1">
      <c r="B14" s="41">
        <v>4</v>
      </c>
      <c r="C14" s="644" t="s">
        <v>80</v>
      </c>
      <c r="D14" s="645"/>
      <c r="E14" s="48" t="s">
        <v>77</v>
      </c>
      <c r="F14" s="37"/>
      <c r="G14" s="39"/>
      <c r="H14" s="39"/>
      <c r="I14" s="39"/>
      <c r="J14" s="39"/>
      <c r="K14" s="46"/>
      <c r="L14" s="44"/>
      <c r="Q14" s="59"/>
      <c r="R14" s="59"/>
      <c r="S14" s="59"/>
      <c r="T14" s="59"/>
    </row>
    <row r="15" spans="2:23" ht="22.15" customHeight="1">
      <c r="B15" s="41"/>
      <c r="C15" s="638"/>
      <c r="D15" s="639"/>
      <c r="E15" s="39"/>
      <c r="F15" s="37"/>
      <c r="G15" s="39"/>
      <c r="H15" s="39"/>
      <c r="I15" s="39"/>
      <c r="J15" s="39"/>
      <c r="K15" s="51"/>
      <c r="L15" s="44"/>
      <c r="Q15" s="59"/>
      <c r="R15" s="59"/>
      <c r="S15" s="59"/>
      <c r="T15" s="59"/>
    </row>
    <row r="16" spans="2:23" ht="22.15" customHeight="1">
      <c r="B16" s="41"/>
      <c r="C16" s="638"/>
      <c r="D16" s="639"/>
      <c r="E16" s="39"/>
      <c r="F16" s="37"/>
      <c r="G16" s="39"/>
      <c r="H16" s="39"/>
      <c r="I16" s="39"/>
      <c r="J16" s="39"/>
      <c r="K16" s="51"/>
      <c r="L16" s="44"/>
      <c r="Q16" s="59"/>
      <c r="R16" s="59"/>
      <c r="S16" s="59"/>
      <c r="T16" s="59"/>
    </row>
    <row r="17" spans="2:20" ht="22.15" customHeight="1">
      <c r="B17" s="41"/>
      <c r="C17" s="638"/>
      <c r="D17" s="639"/>
      <c r="E17" s="39"/>
      <c r="F17" s="37"/>
      <c r="G17" s="39"/>
      <c r="H17" s="39"/>
      <c r="I17" s="39"/>
      <c r="J17" s="39"/>
      <c r="K17" s="51"/>
      <c r="L17" s="44"/>
      <c r="Q17" s="59"/>
      <c r="R17" s="59"/>
      <c r="S17" s="59"/>
      <c r="T17" s="59"/>
    </row>
    <row r="18" spans="2:20" ht="22.15" customHeight="1">
      <c r="B18" s="41"/>
      <c r="C18" s="638"/>
      <c r="D18" s="639"/>
      <c r="E18" s="39"/>
      <c r="F18" s="37"/>
      <c r="G18" s="39"/>
      <c r="H18" s="39"/>
      <c r="I18" s="39"/>
      <c r="J18" s="39"/>
      <c r="K18" s="51"/>
      <c r="L18" s="44"/>
      <c r="Q18" s="59"/>
      <c r="R18" s="59"/>
      <c r="S18" s="59"/>
      <c r="T18" s="59"/>
    </row>
    <row r="19" spans="2:20" ht="22.15" customHeight="1">
      <c r="B19" s="41"/>
      <c r="C19" s="638"/>
      <c r="D19" s="639"/>
      <c r="E19" s="39"/>
      <c r="F19" s="37"/>
      <c r="G19" s="39"/>
      <c r="H19" s="39"/>
      <c r="I19" s="39"/>
      <c r="J19" s="39"/>
      <c r="K19" s="51"/>
      <c r="L19" s="44"/>
      <c r="Q19" s="59"/>
      <c r="R19" s="59"/>
      <c r="S19" s="59"/>
      <c r="T19" s="59"/>
    </row>
    <row r="20" spans="2:20" ht="22.15" customHeight="1">
      <c r="B20" s="41"/>
      <c r="C20" s="638"/>
      <c r="D20" s="639"/>
      <c r="E20" s="39"/>
      <c r="F20" s="37"/>
      <c r="G20" s="39"/>
      <c r="H20" s="39"/>
      <c r="I20" s="39"/>
      <c r="J20" s="39"/>
      <c r="K20" s="51"/>
      <c r="L20" s="44"/>
      <c r="Q20" s="59"/>
      <c r="R20" s="59"/>
      <c r="S20" s="59"/>
      <c r="T20" s="59"/>
    </row>
    <row r="21" spans="2:20" ht="22.15" customHeight="1">
      <c r="B21" s="41"/>
      <c r="C21" s="638"/>
      <c r="D21" s="639"/>
      <c r="E21" s="39"/>
      <c r="F21" s="37"/>
      <c r="G21" s="39"/>
      <c r="H21" s="39"/>
      <c r="I21" s="39"/>
      <c r="J21" s="39"/>
      <c r="K21" s="51"/>
      <c r="L21" s="44"/>
      <c r="Q21" s="59"/>
      <c r="R21" s="59"/>
      <c r="S21" s="59"/>
      <c r="T21" s="59"/>
    </row>
    <row r="22" spans="2:20" ht="22.15" customHeight="1">
      <c r="B22" s="41"/>
      <c r="C22" s="638"/>
      <c r="D22" s="639"/>
      <c r="E22" s="39"/>
      <c r="F22" s="37"/>
      <c r="G22" s="39"/>
      <c r="H22" s="39"/>
      <c r="I22" s="39"/>
      <c r="J22" s="39"/>
      <c r="K22" s="51"/>
      <c r="L22" s="44"/>
      <c r="Q22" s="59"/>
      <c r="R22" s="59"/>
      <c r="S22" s="59"/>
      <c r="T22" s="59"/>
    </row>
    <row r="23" spans="2:20" ht="22.15" customHeight="1">
      <c r="B23" s="41"/>
      <c r="C23" s="638"/>
      <c r="D23" s="639"/>
      <c r="E23" s="39"/>
      <c r="F23" s="37"/>
      <c r="G23" s="39"/>
      <c r="H23" s="39"/>
      <c r="I23" s="39"/>
      <c r="J23" s="39"/>
      <c r="K23" s="51"/>
      <c r="L23" s="44"/>
      <c r="Q23" s="59"/>
      <c r="R23" s="59"/>
      <c r="S23" s="59"/>
      <c r="T23" s="59"/>
    </row>
    <row r="24" spans="2:20" ht="22.15" customHeight="1">
      <c r="B24" s="41"/>
      <c r="C24" s="638"/>
      <c r="D24" s="639"/>
      <c r="E24" s="39"/>
      <c r="F24" s="37"/>
      <c r="G24" s="39"/>
      <c r="H24" s="39"/>
      <c r="I24" s="39"/>
      <c r="J24" s="39"/>
      <c r="K24" s="51"/>
      <c r="L24" s="44"/>
      <c r="Q24" s="59"/>
      <c r="R24" s="59"/>
      <c r="S24" s="59"/>
      <c r="T24" s="59"/>
    </row>
    <row r="25" spans="2:20" ht="22.15" customHeight="1">
      <c r="B25" s="41"/>
      <c r="C25" s="638"/>
      <c r="D25" s="639"/>
      <c r="E25" s="39"/>
      <c r="F25" s="37"/>
      <c r="G25" s="39"/>
      <c r="H25" s="39"/>
      <c r="I25" s="39"/>
      <c r="J25" s="39"/>
      <c r="K25" s="51"/>
      <c r="L25" s="44"/>
      <c r="Q25" s="59"/>
      <c r="R25" s="59"/>
      <c r="S25" s="59"/>
      <c r="T25" s="59"/>
    </row>
    <row r="26" spans="2:20" ht="22.15" customHeight="1">
      <c r="B26" s="41"/>
      <c r="C26" s="638"/>
      <c r="D26" s="639"/>
      <c r="E26" s="39"/>
      <c r="F26" s="37"/>
      <c r="G26" s="39"/>
      <c r="H26" s="39"/>
      <c r="I26" s="39"/>
      <c r="J26" s="39"/>
      <c r="K26" s="51"/>
      <c r="L26" s="44"/>
      <c r="Q26" s="59"/>
      <c r="R26" s="59"/>
      <c r="S26" s="59"/>
      <c r="T26" s="59"/>
    </row>
    <row r="27" spans="2:20" ht="22.15" customHeight="1">
      <c r="B27" s="41"/>
      <c r="C27" s="638"/>
      <c r="D27" s="639"/>
      <c r="E27" s="36"/>
      <c r="F27" s="37"/>
      <c r="G27" s="39"/>
      <c r="H27" s="36"/>
      <c r="I27" s="39"/>
      <c r="J27" s="39"/>
      <c r="K27" s="51"/>
      <c r="L27" s="44"/>
      <c r="Q27" s="59"/>
      <c r="R27" s="59"/>
      <c r="S27" s="59"/>
      <c r="T27" s="59"/>
    </row>
    <row r="28" spans="2:20" ht="22.15" customHeight="1">
      <c r="B28" s="41"/>
      <c r="C28" s="638"/>
      <c r="D28" s="639"/>
      <c r="E28" s="36"/>
      <c r="F28" s="37"/>
      <c r="G28" s="39"/>
      <c r="H28" s="36"/>
      <c r="I28" s="39"/>
      <c r="J28" s="39"/>
      <c r="K28" s="51"/>
      <c r="L28" s="44"/>
      <c r="Q28" s="59"/>
      <c r="R28" s="59"/>
      <c r="S28" s="59"/>
      <c r="T28" s="59"/>
    </row>
    <row r="29" spans="2:20" ht="22.15" customHeight="1">
      <c r="B29" s="41"/>
      <c r="C29" s="638"/>
      <c r="D29" s="639"/>
      <c r="E29" s="36"/>
      <c r="F29" s="37"/>
      <c r="G29" s="39"/>
      <c r="H29" s="36"/>
      <c r="I29" s="39"/>
      <c r="J29" s="39"/>
      <c r="K29" s="51"/>
      <c r="L29" s="44"/>
      <c r="Q29" s="59"/>
      <c r="R29" s="59"/>
      <c r="S29" s="59"/>
      <c r="T29" s="59"/>
    </row>
    <row r="30" spans="2:20" ht="22.15" customHeight="1">
      <c r="B30" s="41"/>
      <c r="C30" s="638"/>
      <c r="D30" s="639"/>
      <c r="E30" s="36"/>
      <c r="F30" s="37"/>
      <c r="G30" s="39"/>
      <c r="H30" s="36"/>
      <c r="I30" s="39"/>
      <c r="J30" s="39"/>
      <c r="K30" s="51"/>
      <c r="L30" s="44"/>
      <c r="Q30" s="59"/>
      <c r="R30" s="59"/>
      <c r="S30" s="59"/>
      <c r="T30" s="59"/>
    </row>
    <row r="31" spans="2:20" ht="22.15" customHeight="1">
      <c r="B31" s="41"/>
      <c r="C31" s="638"/>
      <c r="D31" s="639"/>
      <c r="E31" s="36"/>
      <c r="F31" s="37"/>
      <c r="G31" s="39"/>
      <c r="H31" s="36"/>
      <c r="I31" s="39"/>
      <c r="J31" s="39"/>
      <c r="K31" s="51"/>
      <c r="L31" s="44"/>
      <c r="Q31" s="59"/>
      <c r="R31" s="59"/>
      <c r="S31" s="59"/>
      <c r="T31" s="59"/>
    </row>
    <row r="32" spans="2:20" ht="22.15" customHeight="1">
      <c r="B32" s="41"/>
      <c r="C32" s="638"/>
      <c r="D32" s="639"/>
      <c r="E32" s="36"/>
      <c r="F32" s="37"/>
      <c r="G32" s="39"/>
      <c r="H32" s="36"/>
      <c r="I32" s="39"/>
      <c r="J32" s="39"/>
      <c r="K32" s="51"/>
      <c r="L32" s="44"/>
      <c r="Q32" s="59"/>
      <c r="R32" s="59"/>
      <c r="S32" s="59"/>
      <c r="T32" s="59"/>
    </row>
    <row r="33" spans="2:20" ht="22.15" customHeight="1">
      <c r="B33" s="41"/>
      <c r="C33" s="638"/>
      <c r="D33" s="639"/>
      <c r="E33" s="36"/>
      <c r="F33" s="37"/>
      <c r="G33" s="39"/>
      <c r="H33" s="36"/>
      <c r="I33" s="39"/>
      <c r="J33" s="39"/>
      <c r="K33" s="51"/>
      <c r="L33" s="44"/>
      <c r="Q33" s="59"/>
      <c r="R33" s="59"/>
      <c r="S33" s="59"/>
      <c r="T33" s="59"/>
    </row>
    <row r="34" spans="2:20" ht="22.15" customHeight="1">
      <c r="B34" s="41"/>
      <c r="C34" s="638"/>
      <c r="D34" s="639"/>
      <c r="E34" s="36"/>
      <c r="F34" s="37"/>
      <c r="G34" s="39"/>
      <c r="H34" s="36"/>
      <c r="I34" s="39"/>
      <c r="J34" s="39"/>
      <c r="K34" s="51"/>
      <c r="L34" s="44"/>
      <c r="Q34" s="59"/>
      <c r="R34" s="59"/>
      <c r="S34" s="59"/>
      <c r="T34" s="59"/>
    </row>
    <row r="35" spans="2:20" ht="22.15" customHeight="1">
      <c r="B35" s="41"/>
      <c r="C35" s="638"/>
      <c r="D35" s="639"/>
      <c r="E35" s="36"/>
      <c r="F35" s="37"/>
      <c r="G35" s="39"/>
      <c r="H35" s="36"/>
      <c r="I35" s="39"/>
      <c r="J35" s="39"/>
      <c r="K35" s="51"/>
      <c r="L35" s="44"/>
      <c r="Q35" s="59"/>
      <c r="R35" s="59"/>
      <c r="S35" s="59"/>
      <c r="T35" s="59"/>
    </row>
    <row r="36" spans="2:20" ht="22.15" customHeight="1">
      <c r="B36" s="41"/>
      <c r="C36" s="638"/>
      <c r="D36" s="639"/>
      <c r="E36" s="36"/>
      <c r="F36" s="37"/>
      <c r="G36" s="39"/>
      <c r="H36" s="36"/>
      <c r="I36" s="39"/>
      <c r="J36" s="39"/>
      <c r="K36" s="51"/>
      <c r="L36" s="44"/>
      <c r="Q36" s="59"/>
      <c r="R36" s="59"/>
      <c r="S36" s="59"/>
      <c r="T36" s="59"/>
    </row>
    <row r="37" spans="2:20" ht="22.15" customHeight="1">
      <c r="B37" s="41"/>
      <c r="C37" s="638"/>
      <c r="D37" s="639"/>
      <c r="E37" s="36"/>
      <c r="F37" s="37"/>
      <c r="G37" s="39"/>
      <c r="H37" s="36"/>
      <c r="I37" s="39"/>
      <c r="J37" s="39"/>
      <c r="K37" s="51"/>
      <c r="L37" s="44"/>
      <c r="Q37" s="59"/>
      <c r="R37" s="59"/>
      <c r="S37" s="59"/>
      <c r="T37" s="59"/>
    </row>
    <row r="38" spans="2:20" ht="22.15" customHeight="1">
      <c r="B38" s="41"/>
      <c r="C38" s="638"/>
      <c r="D38" s="639"/>
      <c r="E38" s="36"/>
      <c r="F38" s="37"/>
      <c r="G38" s="39"/>
      <c r="H38" s="36"/>
      <c r="I38" s="39"/>
      <c r="J38" s="39"/>
      <c r="K38" s="51"/>
      <c r="L38" s="44"/>
      <c r="Q38" s="59"/>
      <c r="R38" s="59"/>
      <c r="S38" s="59"/>
      <c r="T38" s="59"/>
    </row>
    <row r="39" spans="2:20" ht="22.15" customHeight="1">
      <c r="B39" s="41"/>
      <c r="C39" s="638"/>
      <c r="D39" s="639"/>
      <c r="E39" s="36"/>
      <c r="F39" s="37"/>
      <c r="G39" s="39"/>
      <c r="H39" s="36"/>
      <c r="I39" s="39"/>
      <c r="J39" s="39"/>
      <c r="K39" s="51"/>
      <c r="L39" s="44"/>
      <c r="Q39" s="59"/>
      <c r="R39" s="59"/>
      <c r="S39" s="59"/>
      <c r="T39" s="59"/>
    </row>
    <row r="40" spans="2:20" ht="22.15" customHeight="1">
      <c r="B40" s="42"/>
      <c r="C40" s="634"/>
      <c r="D40" s="635"/>
      <c r="E40" s="62"/>
      <c r="F40" s="63"/>
      <c r="G40" s="64"/>
      <c r="H40" s="62"/>
      <c r="I40" s="64"/>
      <c r="J40" s="64"/>
      <c r="K40" s="46"/>
      <c r="L40" s="65"/>
      <c r="Q40" s="59"/>
      <c r="R40" s="59"/>
      <c r="S40" s="59"/>
      <c r="T40" s="59"/>
    </row>
    <row r="41" spans="2:20" ht="22.15" customHeight="1">
      <c r="B41" s="52"/>
      <c r="C41" s="609" t="s">
        <v>81</v>
      </c>
      <c r="D41" s="610"/>
      <c r="E41" s="66"/>
      <c r="F41" s="67"/>
      <c r="G41" s="66"/>
      <c r="H41" s="66"/>
      <c r="I41" s="68"/>
      <c r="J41" s="66"/>
      <c r="K41" s="69"/>
      <c r="L41" s="70"/>
      <c r="Q41" s="59"/>
      <c r="R41" s="59"/>
      <c r="S41" s="59"/>
      <c r="T41" s="59"/>
    </row>
    <row r="42" spans="2:20" ht="22.15" customHeight="1">
      <c r="B42" s="114">
        <v>1</v>
      </c>
      <c r="C42" s="636" t="s">
        <v>183</v>
      </c>
      <c r="D42" s="637"/>
      <c r="E42" s="116"/>
      <c r="F42" s="73"/>
      <c r="G42" s="62"/>
      <c r="H42" s="62"/>
      <c r="I42" s="38"/>
      <c r="J42" s="62"/>
      <c r="K42" s="43"/>
      <c r="L42" s="74"/>
      <c r="Q42" s="59"/>
      <c r="R42" s="59"/>
      <c r="S42" s="59"/>
      <c r="T42" s="59"/>
    </row>
    <row r="43" spans="2:20" ht="22.15" customHeight="1">
      <c r="B43" s="71"/>
      <c r="C43" s="628"/>
      <c r="D43" s="631"/>
      <c r="E43" s="75"/>
      <c r="F43" s="76"/>
      <c r="G43" s="77"/>
      <c r="H43" s="76"/>
      <c r="I43" s="77"/>
      <c r="J43" s="76"/>
      <c r="K43" s="111"/>
      <c r="L43" s="75"/>
      <c r="Q43" s="59"/>
      <c r="R43" s="59"/>
      <c r="S43" s="59"/>
      <c r="T43" s="59"/>
    </row>
    <row r="44" spans="2:20" ht="22.15" customHeight="1">
      <c r="B44" s="71"/>
      <c r="C44" s="628"/>
      <c r="D44" s="629"/>
      <c r="E44" s="75"/>
      <c r="F44" s="76"/>
      <c r="G44" s="77"/>
      <c r="H44" s="76"/>
      <c r="I44" s="76"/>
      <c r="J44" s="76"/>
      <c r="K44" s="111"/>
      <c r="L44" s="75"/>
      <c r="Q44" s="59"/>
      <c r="R44" s="59"/>
      <c r="S44" s="59"/>
      <c r="T44" s="59"/>
    </row>
    <row r="45" spans="2:20" ht="22.15" customHeight="1">
      <c r="B45" s="71"/>
      <c r="C45" s="542"/>
      <c r="D45" s="543"/>
      <c r="E45" s="75"/>
      <c r="F45" s="78"/>
      <c r="G45" s="77"/>
      <c r="H45" s="76"/>
      <c r="I45" s="76"/>
      <c r="J45" s="76"/>
      <c r="K45" s="76"/>
      <c r="L45" s="75"/>
      <c r="Q45" s="59"/>
      <c r="R45" s="59"/>
      <c r="S45" s="59"/>
      <c r="T45" s="59"/>
    </row>
    <row r="46" spans="2:20" ht="22.15" customHeight="1">
      <c r="B46" s="71"/>
      <c r="C46" s="542"/>
      <c r="D46" s="543"/>
      <c r="E46" s="75"/>
      <c r="F46" s="76"/>
      <c r="G46" s="77"/>
      <c r="H46" s="76"/>
      <c r="I46" s="76"/>
      <c r="J46" s="76"/>
      <c r="K46" s="76"/>
      <c r="L46" s="75"/>
      <c r="Q46" s="59"/>
      <c r="R46" s="59"/>
      <c r="S46" s="59"/>
      <c r="T46" s="59"/>
    </row>
    <row r="47" spans="2:20" ht="22.15" customHeight="1">
      <c r="B47" s="71"/>
      <c r="C47" s="542"/>
      <c r="D47" s="543"/>
      <c r="E47" s="75"/>
      <c r="F47" s="78"/>
      <c r="G47" s="77"/>
      <c r="H47" s="76"/>
      <c r="I47" s="77"/>
      <c r="J47" s="76"/>
      <c r="K47" s="76"/>
      <c r="L47" s="75"/>
      <c r="Q47" s="59"/>
      <c r="R47" s="59"/>
      <c r="S47" s="59"/>
      <c r="T47" s="59"/>
    </row>
    <row r="48" spans="2:20" ht="22.15" customHeight="1">
      <c r="B48" s="71"/>
      <c r="C48" s="542"/>
      <c r="D48" s="543"/>
      <c r="E48" s="75"/>
      <c r="F48" s="78"/>
      <c r="G48" s="76"/>
      <c r="H48" s="76"/>
      <c r="I48" s="77"/>
      <c r="J48" s="76"/>
      <c r="K48" s="76"/>
      <c r="L48" s="75"/>
      <c r="Q48" s="59"/>
      <c r="R48" s="59"/>
      <c r="S48" s="59"/>
      <c r="T48" s="59"/>
    </row>
    <row r="49" spans="2:20" ht="22.15" customHeight="1">
      <c r="B49" s="71"/>
      <c r="C49" s="454"/>
      <c r="D49" s="79"/>
      <c r="E49" s="75"/>
      <c r="F49" s="76"/>
      <c r="G49" s="76"/>
      <c r="H49" s="76"/>
      <c r="I49" s="76"/>
      <c r="J49" s="76"/>
      <c r="K49" s="76"/>
      <c r="L49" s="75"/>
      <c r="Q49" s="59"/>
      <c r="R49" s="59"/>
      <c r="S49" s="59"/>
      <c r="T49" s="59"/>
    </row>
    <row r="50" spans="2:20" ht="22.15" customHeight="1">
      <c r="B50" s="80"/>
      <c r="C50" s="454"/>
      <c r="D50" s="81"/>
      <c r="E50" s="72"/>
      <c r="F50" s="82"/>
      <c r="G50" s="76"/>
      <c r="H50" s="76"/>
      <c r="I50" s="76"/>
      <c r="J50" s="76"/>
      <c r="K50" s="76"/>
      <c r="L50" s="83"/>
      <c r="Q50" s="59"/>
      <c r="R50" s="59"/>
      <c r="S50" s="59"/>
      <c r="T50" s="59"/>
    </row>
    <row r="51" spans="2:20" ht="22.15" customHeight="1">
      <c r="B51" s="80"/>
      <c r="C51" s="454"/>
      <c r="D51" s="81"/>
      <c r="E51" s="72"/>
      <c r="F51" s="76"/>
      <c r="G51" s="84"/>
      <c r="H51" s="84"/>
      <c r="I51" s="84"/>
      <c r="J51" s="84"/>
      <c r="K51" s="75"/>
      <c r="L51" s="85"/>
      <c r="Q51" s="59"/>
      <c r="R51" s="59"/>
      <c r="S51" s="59"/>
      <c r="T51" s="59"/>
    </row>
    <row r="52" spans="2:20" ht="22.15" customHeight="1">
      <c r="B52" s="80"/>
      <c r="C52" s="454"/>
      <c r="D52" s="81"/>
      <c r="E52" s="72"/>
      <c r="F52" s="84"/>
      <c r="G52" s="84"/>
      <c r="H52" s="84"/>
      <c r="I52" s="84"/>
      <c r="J52" s="84"/>
      <c r="K52" s="75"/>
      <c r="L52" s="85"/>
      <c r="Q52" s="59"/>
      <c r="R52" s="59"/>
      <c r="S52" s="59"/>
      <c r="T52" s="59"/>
    </row>
    <row r="53" spans="2:20" ht="22.15" customHeight="1">
      <c r="B53" s="86"/>
      <c r="C53" s="454"/>
      <c r="D53" s="81"/>
      <c r="E53" s="75"/>
      <c r="F53" s="84"/>
      <c r="G53" s="87"/>
      <c r="H53" s="88"/>
      <c r="I53" s="89"/>
      <c r="J53" s="84"/>
      <c r="K53" s="75"/>
      <c r="L53" s="85"/>
      <c r="Q53" s="59"/>
      <c r="R53" s="59"/>
      <c r="S53" s="59"/>
      <c r="T53" s="59"/>
    </row>
    <row r="54" spans="2:20" ht="22.15" customHeight="1">
      <c r="B54" s="86"/>
      <c r="C54" s="454"/>
      <c r="D54" s="81"/>
      <c r="E54" s="75"/>
      <c r="F54" s="84"/>
      <c r="G54" s="87"/>
      <c r="H54" s="88"/>
      <c r="I54" s="89"/>
      <c r="J54" s="84"/>
      <c r="K54" s="75"/>
      <c r="L54" s="85"/>
      <c r="Q54" s="59"/>
      <c r="R54" s="59"/>
      <c r="S54" s="59"/>
      <c r="T54" s="59"/>
    </row>
    <row r="55" spans="2:20" ht="22.15" customHeight="1">
      <c r="B55" s="86"/>
      <c r="C55" s="454"/>
      <c r="D55" s="81"/>
      <c r="E55" s="75"/>
      <c r="F55" s="84"/>
      <c r="G55" s="87"/>
      <c r="H55" s="88"/>
      <c r="I55" s="89"/>
      <c r="J55" s="84"/>
      <c r="K55" s="75"/>
      <c r="L55" s="85"/>
      <c r="Q55" s="59"/>
      <c r="R55" s="59"/>
      <c r="S55" s="59"/>
      <c r="T55" s="59"/>
    </row>
    <row r="56" spans="2:20" ht="22.15" customHeight="1">
      <c r="B56" s="86"/>
      <c r="C56" s="454"/>
      <c r="D56" s="81"/>
      <c r="E56" s="75"/>
      <c r="F56" s="84"/>
      <c r="G56" s="90"/>
      <c r="H56" s="84"/>
      <c r="I56" s="84"/>
      <c r="J56" s="84"/>
      <c r="K56" s="75"/>
      <c r="L56" s="85"/>
      <c r="Q56" s="59"/>
      <c r="R56" s="59"/>
      <c r="S56" s="59"/>
      <c r="T56" s="59"/>
    </row>
    <row r="57" spans="2:20" ht="22.15" customHeight="1">
      <c r="B57" s="86"/>
      <c r="C57" s="454"/>
      <c r="D57" s="81"/>
      <c r="E57" s="75"/>
      <c r="F57" s="84"/>
      <c r="G57" s="90"/>
      <c r="H57" s="84"/>
      <c r="I57" s="84"/>
      <c r="J57" s="84"/>
      <c r="K57" s="75"/>
      <c r="L57" s="85"/>
      <c r="Q57" s="59"/>
      <c r="R57" s="59"/>
      <c r="S57" s="59"/>
      <c r="T57" s="59"/>
    </row>
    <row r="58" spans="2:20" ht="22.15" customHeight="1">
      <c r="B58" s="86"/>
      <c r="C58" s="454"/>
      <c r="D58" s="81"/>
      <c r="E58" s="75"/>
      <c r="F58" s="84"/>
      <c r="G58" s="91"/>
      <c r="H58" s="84"/>
      <c r="I58" s="84"/>
      <c r="J58" s="84"/>
      <c r="K58" s="75"/>
      <c r="L58" s="85"/>
      <c r="Q58" s="59"/>
      <c r="R58" s="59"/>
      <c r="S58" s="59"/>
      <c r="T58" s="59"/>
    </row>
    <row r="59" spans="2:20" ht="22.15" customHeight="1">
      <c r="B59" s="86"/>
      <c r="C59" s="454"/>
      <c r="D59" s="81"/>
      <c r="E59" s="75"/>
      <c r="F59" s="84"/>
      <c r="G59" s="91"/>
      <c r="H59" s="84"/>
      <c r="I59" s="84"/>
      <c r="J59" s="84"/>
      <c r="K59" s="75"/>
      <c r="L59" s="85"/>
      <c r="Q59" s="59"/>
      <c r="R59" s="59"/>
      <c r="S59" s="59"/>
      <c r="T59" s="59"/>
    </row>
    <row r="60" spans="2:20" ht="22.15" customHeight="1">
      <c r="B60" s="86"/>
      <c r="C60" s="454"/>
      <c r="D60" s="81"/>
      <c r="E60" s="75"/>
      <c r="F60" s="84"/>
      <c r="G60" s="91"/>
      <c r="H60" s="84"/>
      <c r="I60" s="84"/>
      <c r="J60" s="84"/>
      <c r="K60" s="75"/>
      <c r="L60" s="85"/>
      <c r="Q60" s="59"/>
      <c r="R60" s="59"/>
      <c r="S60" s="59"/>
      <c r="T60" s="59"/>
    </row>
    <row r="61" spans="2:20" ht="22.15" customHeight="1">
      <c r="B61" s="86"/>
      <c r="C61" s="454"/>
      <c r="D61" s="81"/>
      <c r="E61" s="75"/>
      <c r="F61" s="84"/>
      <c r="G61" s="84"/>
      <c r="H61" s="84"/>
      <c r="I61" s="92"/>
      <c r="J61" s="84"/>
      <c r="K61" s="75"/>
      <c r="L61" s="85"/>
      <c r="Q61" s="59"/>
      <c r="R61" s="59"/>
      <c r="S61" s="59"/>
      <c r="T61" s="59"/>
    </row>
    <row r="62" spans="2:20" ht="22.15" customHeight="1">
      <c r="B62" s="86"/>
      <c r="C62" s="454"/>
      <c r="D62" s="81"/>
      <c r="E62" s="75"/>
      <c r="F62" s="84"/>
      <c r="G62" s="93"/>
      <c r="H62" s="84"/>
      <c r="I62" s="84"/>
      <c r="J62" s="84"/>
      <c r="K62" s="75"/>
      <c r="L62" s="85"/>
      <c r="Q62" s="59"/>
      <c r="R62" s="59"/>
      <c r="S62" s="59"/>
      <c r="T62" s="59"/>
    </row>
    <row r="63" spans="2:20" ht="22.15" customHeight="1">
      <c r="B63" s="86"/>
      <c r="C63" s="454"/>
      <c r="D63" s="81"/>
      <c r="E63" s="75"/>
      <c r="F63" s="84"/>
      <c r="G63" s="84"/>
      <c r="H63" s="84"/>
      <c r="I63" s="84"/>
      <c r="J63" s="84"/>
      <c r="K63" s="75"/>
      <c r="L63" s="85"/>
      <c r="Q63" s="59"/>
      <c r="R63" s="59"/>
      <c r="S63" s="59"/>
      <c r="T63" s="59"/>
    </row>
    <row r="64" spans="2:20" ht="22.15" customHeight="1">
      <c r="B64" s="71"/>
      <c r="C64" s="556"/>
      <c r="D64" s="557"/>
      <c r="E64" s="71"/>
      <c r="F64" s="85"/>
      <c r="G64" s="94"/>
      <c r="H64" s="85"/>
      <c r="I64" s="85"/>
      <c r="J64" s="85"/>
      <c r="K64" s="101"/>
      <c r="L64" s="85"/>
      <c r="Q64" s="59"/>
      <c r="R64" s="59"/>
      <c r="S64" s="59"/>
      <c r="T64" s="59"/>
    </row>
    <row r="65" spans="2:22" ht="22.15" customHeight="1">
      <c r="B65" s="71"/>
      <c r="C65" s="556"/>
      <c r="D65" s="557"/>
      <c r="E65" s="71"/>
      <c r="F65" s="85"/>
      <c r="G65" s="94"/>
      <c r="H65" s="85"/>
      <c r="I65" s="85"/>
      <c r="J65" s="85"/>
      <c r="K65" s="101"/>
      <c r="L65" s="85"/>
      <c r="Q65" s="59"/>
      <c r="R65" s="59"/>
      <c r="S65" s="59"/>
      <c r="T65" s="59"/>
    </row>
    <row r="66" spans="2:22" ht="22.15" customHeight="1">
      <c r="B66" s="71"/>
      <c r="C66" s="556"/>
      <c r="D66" s="557"/>
      <c r="E66" s="71"/>
      <c r="F66" s="85"/>
      <c r="G66" s="94"/>
      <c r="H66" s="85"/>
      <c r="I66" s="85"/>
      <c r="J66" s="85"/>
      <c r="K66" s="101"/>
      <c r="L66" s="85"/>
      <c r="Q66" s="59"/>
      <c r="R66" s="59"/>
      <c r="S66" s="59"/>
      <c r="T66" s="59"/>
    </row>
    <row r="67" spans="2:22" ht="22.15" customHeight="1">
      <c r="B67" s="71"/>
      <c r="C67" s="556"/>
      <c r="D67" s="557"/>
      <c r="E67" s="71"/>
      <c r="F67" s="85"/>
      <c r="G67" s="94"/>
      <c r="H67" s="85"/>
      <c r="I67" s="85"/>
      <c r="J67" s="85"/>
      <c r="K67" s="101"/>
      <c r="L67" s="85"/>
      <c r="Q67" s="59"/>
      <c r="R67" s="59"/>
      <c r="S67" s="59"/>
      <c r="T67" s="59"/>
    </row>
    <row r="68" spans="2:22" ht="22.15" customHeight="1">
      <c r="B68" s="71"/>
      <c r="C68" s="556"/>
      <c r="D68" s="557"/>
      <c r="E68" s="71"/>
      <c r="F68" s="85"/>
      <c r="G68" s="94"/>
      <c r="H68" s="85"/>
      <c r="I68" s="85"/>
      <c r="J68" s="85"/>
      <c r="K68" s="101"/>
      <c r="L68" s="85"/>
      <c r="Q68" s="59"/>
      <c r="R68" s="59"/>
      <c r="S68" s="59"/>
      <c r="T68" s="59"/>
    </row>
    <row r="69" spans="2:22" ht="22.15" customHeight="1">
      <c r="B69" s="71"/>
      <c r="C69" s="556"/>
      <c r="D69" s="557"/>
      <c r="E69" s="71"/>
      <c r="F69" s="85"/>
      <c r="G69" s="94"/>
      <c r="H69" s="85"/>
      <c r="I69" s="85"/>
      <c r="J69" s="85"/>
      <c r="K69" s="101"/>
      <c r="L69" s="85"/>
      <c r="Q69" s="59"/>
      <c r="R69" s="59"/>
      <c r="S69" s="59"/>
      <c r="T69" s="59"/>
    </row>
    <row r="70" spans="2:22" ht="22.15" customHeight="1">
      <c r="B70" s="71"/>
      <c r="C70" s="556"/>
      <c r="D70" s="557"/>
      <c r="E70" s="71"/>
      <c r="F70" s="85"/>
      <c r="G70" s="94"/>
      <c r="H70" s="85"/>
      <c r="I70" s="85"/>
      <c r="J70" s="85"/>
      <c r="K70" s="101"/>
      <c r="L70" s="85"/>
      <c r="Q70" s="59"/>
      <c r="R70" s="59"/>
      <c r="S70" s="59"/>
      <c r="T70" s="59"/>
    </row>
    <row r="71" spans="2:22" ht="22.15" customHeight="1">
      <c r="B71" s="71"/>
      <c r="C71" s="556"/>
      <c r="D71" s="557"/>
      <c r="E71" s="71"/>
      <c r="F71" s="85"/>
      <c r="G71" s="94"/>
      <c r="H71" s="85"/>
      <c r="I71" s="85"/>
      <c r="J71" s="85"/>
      <c r="K71" s="101"/>
      <c r="L71" s="85"/>
      <c r="Q71" s="59"/>
      <c r="R71" s="59"/>
      <c r="S71" s="59"/>
      <c r="T71" s="59"/>
    </row>
    <row r="72" spans="2:22" ht="22.15" customHeight="1">
      <c r="B72" s="71"/>
      <c r="C72" s="618"/>
      <c r="D72" s="619"/>
      <c r="E72" s="71"/>
      <c r="F72" s="85"/>
      <c r="G72" s="94"/>
      <c r="H72" s="85"/>
      <c r="I72" s="85"/>
      <c r="J72" s="85"/>
      <c r="K72" s="101"/>
      <c r="L72" s="85"/>
      <c r="Q72" s="59"/>
      <c r="R72" s="59"/>
      <c r="S72" s="59"/>
      <c r="T72" s="59"/>
    </row>
    <row r="73" spans="2:22" ht="22.15" customHeight="1">
      <c r="B73" s="71"/>
      <c r="C73" s="556"/>
      <c r="D73" s="557"/>
      <c r="E73" s="71"/>
      <c r="F73" s="85"/>
      <c r="G73" s="94"/>
      <c r="H73" s="85"/>
      <c r="I73" s="85"/>
      <c r="J73" s="85"/>
      <c r="K73" s="101"/>
      <c r="L73" s="85"/>
      <c r="Q73" s="59"/>
      <c r="R73" s="59"/>
      <c r="S73" s="59"/>
      <c r="T73" s="59"/>
    </row>
    <row r="74" spans="2:22" ht="22.15" customHeight="1">
      <c r="B74" s="52"/>
      <c r="C74" s="609" t="s">
        <v>87</v>
      </c>
      <c r="D74" s="610"/>
      <c r="E74" s="66"/>
      <c r="F74" s="67"/>
      <c r="G74" s="66"/>
      <c r="H74" s="66"/>
      <c r="I74" s="68"/>
      <c r="J74" s="66"/>
      <c r="K74" s="265"/>
      <c r="L74" s="70"/>
      <c r="N74" s="141"/>
      <c r="O74" s="129"/>
      <c r="Q74" s="59"/>
      <c r="R74" s="59"/>
      <c r="S74" s="59"/>
      <c r="T74" s="59"/>
    </row>
    <row r="75" spans="2:22" ht="22.15" customHeight="1">
      <c r="B75" s="71">
        <v>1</v>
      </c>
      <c r="C75" s="613" t="str">
        <f>C42</f>
        <v>หมวดงานวิศวกรรมโครงสร้าง</v>
      </c>
      <c r="D75" s="614"/>
      <c r="E75" s="72"/>
      <c r="F75" s="73"/>
      <c r="G75" s="62"/>
      <c r="H75" s="62"/>
      <c r="I75" s="38"/>
      <c r="J75" s="62"/>
      <c r="K75" s="43"/>
      <c r="L75" s="74"/>
      <c r="N75" s="471"/>
      <c r="O75" s="129"/>
      <c r="Q75" s="59"/>
      <c r="R75" s="59"/>
      <c r="S75" s="59"/>
      <c r="T75" s="59"/>
    </row>
    <row r="76" spans="2:22" ht="22.15" customHeight="1">
      <c r="B76" s="71"/>
      <c r="C76" s="630"/>
      <c r="D76" s="631"/>
      <c r="E76" s="273"/>
      <c r="F76" s="274"/>
      <c r="G76" s="275"/>
      <c r="H76" s="276"/>
      <c r="I76" s="275"/>
      <c r="J76" s="275"/>
      <c r="K76" s="277"/>
      <c r="L76" s="75"/>
      <c r="N76" s="471"/>
      <c r="O76" s="129"/>
      <c r="Q76" s="59"/>
      <c r="R76" s="59"/>
      <c r="S76" s="59"/>
      <c r="T76" s="59"/>
    </row>
    <row r="77" spans="2:22" ht="22.15" customHeight="1">
      <c r="B77" s="71"/>
      <c r="C77" s="632"/>
      <c r="D77" s="633"/>
      <c r="E77" s="273"/>
      <c r="F77" s="274"/>
      <c r="G77" s="275"/>
      <c r="H77" s="276"/>
      <c r="I77" s="275"/>
      <c r="J77" s="275"/>
      <c r="K77" s="277"/>
      <c r="L77" s="75"/>
      <c r="N77" s="471"/>
      <c r="O77" s="129"/>
      <c r="Q77" s="59"/>
      <c r="R77" s="59"/>
      <c r="S77" s="59"/>
      <c r="T77" s="59"/>
    </row>
    <row r="78" spans="2:22" ht="22.15" customHeight="1">
      <c r="B78" s="71"/>
      <c r="C78" s="558"/>
      <c r="D78" s="559"/>
      <c r="E78" s="273"/>
      <c r="F78" s="274"/>
      <c r="G78" s="275"/>
      <c r="H78" s="275"/>
      <c r="I78" s="275"/>
      <c r="J78" s="275"/>
      <c r="K78" s="277"/>
      <c r="L78" s="75"/>
      <c r="N78" s="470"/>
      <c r="O78" s="470"/>
      <c r="P78" s="138"/>
      <c r="Q78" s="133"/>
      <c r="R78" s="136"/>
      <c r="S78" s="134"/>
      <c r="T78" s="136"/>
      <c r="U78" s="136"/>
      <c r="V78" s="137"/>
    </row>
    <row r="79" spans="2:22" ht="22.15" customHeight="1">
      <c r="B79" s="71"/>
      <c r="C79" s="558"/>
      <c r="D79" s="559"/>
      <c r="E79" s="273"/>
      <c r="F79" s="274"/>
      <c r="G79" s="275"/>
      <c r="H79" s="275"/>
      <c r="I79" s="275"/>
      <c r="J79" s="275"/>
      <c r="K79" s="277"/>
      <c r="L79" s="75"/>
      <c r="N79" s="470"/>
      <c r="O79" s="470"/>
      <c r="P79" s="138"/>
      <c r="Q79" s="133"/>
      <c r="R79" s="136"/>
      <c r="S79" s="134"/>
      <c r="T79" s="136"/>
      <c r="U79" s="136"/>
      <c r="V79" s="137"/>
    </row>
    <row r="80" spans="2:22" ht="22.15" customHeight="1">
      <c r="B80" s="71"/>
      <c r="C80" s="558"/>
      <c r="D80" s="559"/>
      <c r="E80" s="273"/>
      <c r="F80" s="274"/>
      <c r="G80" s="275"/>
      <c r="H80" s="275"/>
      <c r="I80" s="275"/>
      <c r="J80" s="275"/>
      <c r="K80" s="277"/>
      <c r="L80" s="75"/>
      <c r="N80" s="470"/>
      <c r="O80" s="470"/>
      <c r="P80" s="138"/>
      <c r="Q80" s="133"/>
      <c r="R80" s="136"/>
      <c r="S80" s="139"/>
      <c r="T80" s="136"/>
      <c r="U80" s="139"/>
      <c r="V80" s="140"/>
    </row>
    <row r="81" spans="2:22" ht="22.15" customHeight="1">
      <c r="B81" s="71"/>
      <c r="C81" s="558"/>
      <c r="D81" s="559"/>
      <c r="E81" s="280"/>
      <c r="F81" s="274"/>
      <c r="G81" s="274"/>
      <c r="H81" s="278"/>
      <c r="I81" s="281"/>
      <c r="J81" s="278"/>
      <c r="K81" s="279"/>
      <c r="L81" s="75"/>
      <c r="N81" s="470"/>
      <c r="O81" s="470"/>
      <c r="P81" s="132"/>
      <c r="Q81" s="133"/>
      <c r="R81" s="133"/>
      <c r="S81" s="139"/>
      <c r="T81" s="135"/>
      <c r="U81" s="139"/>
      <c r="V81" s="140"/>
    </row>
    <row r="82" spans="2:22" ht="22.15" customHeight="1">
      <c r="B82" s="71"/>
      <c r="C82" s="558"/>
      <c r="D82" s="559"/>
      <c r="E82" s="273"/>
      <c r="F82" s="274"/>
      <c r="G82" s="275"/>
      <c r="H82" s="275"/>
      <c r="I82" s="275"/>
      <c r="J82" s="275"/>
      <c r="K82" s="277"/>
      <c r="L82" s="75"/>
      <c r="N82" s="470"/>
      <c r="O82" s="470"/>
      <c r="P82" s="138"/>
      <c r="Q82" s="133"/>
      <c r="R82" s="136"/>
      <c r="S82" s="139"/>
      <c r="T82" s="136"/>
      <c r="U82" s="139"/>
      <c r="V82" s="140"/>
    </row>
    <row r="83" spans="2:22" ht="22.15" customHeight="1">
      <c r="B83" s="71"/>
      <c r="C83" s="562"/>
      <c r="D83" s="563"/>
      <c r="E83" s="273"/>
      <c r="F83" s="274"/>
      <c r="G83" s="275"/>
      <c r="H83" s="278"/>
      <c r="I83" s="275"/>
      <c r="J83" s="278"/>
      <c r="K83" s="279"/>
      <c r="L83" s="75"/>
      <c r="N83" s="470"/>
      <c r="O83" s="470"/>
      <c r="P83" s="138"/>
      <c r="Q83" s="133"/>
      <c r="R83" s="136"/>
      <c r="S83" s="139"/>
      <c r="T83" s="136"/>
      <c r="U83" s="139"/>
      <c r="V83" s="140"/>
    </row>
    <row r="84" spans="2:22" ht="22.15" customHeight="1">
      <c r="B84" s="80"/>
      <c r="C84" s="562"/>
      <c r="D84" s="563"/>
      <c r="E84" s="273"/>
      <c r="F84" s="274"/>
      <c r="G84" s="275"/>
      <c r="H84" s="275"/>
      <c r="I84" s="275"/>
      <c r="J84" s="275"/>
      <c r="K84" s="277"/>
      <c r="L84" s="75"/>
      <c r="N84" s="470"/>
      <c r="O84" s="470"/>
      <c r="P84" s="138"/>
      <c r="Q84" s="133"/>
      <c r="R84" s="136"/>
      <c r="S84" s="139"/>
      <c r="T84" s="136"/>
      <c r="U84" s="139"/>
      <c r="V84" s="140"/>
    </row>
    <row r="85" spans="2:22" ht="22.15" customHeight="1">
      <c r="B85" s="80"/>
      <c r="C85" s="562"/>
      <c r="D85" s="563"/>
      <c r="E85" s="273"/>
      <c r="F85" s="274"/>
      <c r="G85" s="275"/>
      <c r="H85" s="275"/>
      <c r="I85" s="275"/>
      <c r="J85" s="275"/>
      <c r="K85" s="277"/>
      <c r="L85" s="75"/>
      <c r="N85" s="470"/>
      <c r="O85" s="470"/>
      <c r="P85" s="138"/>
      <c r="Q85" s="133"/>
      <c r="R85" s="136"/>
      <c r="S85" s="139"/>
      <c r="T85" s="136"/>
      <c r="U85" s="139"/>
      <c r="V85" s="140"/>
    </row>
    <row r="86" spans="2:22" ht="22.15" customHeight="1">
      <c r="B86" s="86"/>
      <c r="C86" s="558"/>
      <c r="D86" s="559"/>
      <c r="E86" s="273"/>
      <c r="F86" s="274"/>
      <c r="G86" s="275"/>
      <c r="H86" s="275"/>
      <c r="I86" s="275"/>
      <c r="J86" s="275"/>
      <c r="K86" s="277"/>
      <c r="L86" s="85"/>
      <c r="Q86" s="59"/>
      <c r="R86" s="59"/>
      <c r="S86" s="59"/>
      <c r="T86" s="59"/>
    </row>
    <row r="87" spans="2:22" ht="22.15" customHeight="1">
      <c r="B87" s="80"/>
      <c r="C87" s="628"/>
      <c r="D87" s="629"/>
      <c r="E87" s="273"/>
      <c r="F87" s="274"/>
      <c r="G87" s="275"/>
      <c r="H87" s="275"/>
      <c r="I87" s="275"/>
      <c r="J87" s="275"/>
      <c r="K87" s="277"/>
      <c r="L87" s="75"/>
      <c r="N87" s="470"/>
      <c r="O87" s="470"/>
      <c r="P87" s="138"/>
      <c r="Q87" s="133"/>
      <c r="R87" s="136"/>
      <c r="S87" s="139"/>
      <c r="T87" s="136"/>
      <c r="U87" s="139"/>
      <c r="V87" s="140"/>
    </row>
    <row r="88" spans="2:22" ht="22.15" customHeight="1">
      <c r="B88" s="80"/>
      <c r="C88" s="562"/>
      <c r="D88" s="563"/>
      <c r="E88" s="273"/>
      <c r="F88" s="274"/>
      <c r="G88" s="275"/>
      <c r="H88" s="278"/>
      <c r="I88" s="275"/>
      <c r="J88" s="278"/>
      <c r="K88" s="279"/>
      <c r="L88" s="75"/>
      <c r="N88" s="470"/>
      <c r="O88" s="470"/>
      <c r="P88" s="138"/>
      <c r="Q88" s="133"/>
      <c r="R88" s="136"/>
      <c r="S88" s="139"/>
      <c r="T88" s="136"/>
      <c r="U88" s="139"/>
      <c r="V88" s="140"/>
    </row>
    <row r="89" spans="2:22" ht="22.15" customHeight="1">
      <c r="B89" s="80"/>
      <c r="C89" s="562"/>
      <c r="D89" s="563"/>
      <c r="E89" s="273"/>
      <c r="F89" s="274"/>
      <c r="G89" s="275"/>
      <c r="H89" s="275"/>
      <c r="I89" s="275"/>
      <c r="J89" s="275"/>
      <c r="K89" s="277"/>
      <c r="L89" s="75"/>
      <c r="N89" s="470"/>
      <c r="O89" s="470"/>
      <c r="P89" s="138"/>
      <c r="Q89" s="133"/>
      <c r="R89" s="136"/>
      <c r="S89" s="139"/>
      <c r="T89" s="136"/>
      <c r="U89" s="139"/>
      <c r="V89" s="140"/>
    </row>
    <row r="90" spans="2:22" ht="22.15" customHeight="1">
      <c r="B90" s="71"/>
      <c r="C90" s="562"/>
      <c r="D90" s="563"/>
      <c r="E90" s="273"/>
      <c r="F90" s="274"/>
      <c r="G90" s="275"/>
      <c r="H90" s="278"/>
      <c r="I90" s="275"/>
      <c r="J90" s="278"/>
      <c r="K90" s="282"/>
      <c r="L90" s="85"/>
      <c r="Q90" s="59"/>
      <c r="R90" s="59"/>
      <c r="S90" s="59"/>
      <c r="T90" s="59"/>
    </row>
    <row r="91" spans="2:22" ht="22.15" customHeight="1">
      <c r="B91" s="71"/>
      <c r="C91" s="558"/>
      <c r="D91" s="559"/>
      <c r="E91" s="273"/>
      <c r="F91" s="274"/>
      <c r="G91" s="275"/>
      <c r="H91" s="275"/>
      <c r="I91" s="275"/>
      <c r="J91" s="275"/>
      <c r="K91" s="277"/>
      <c r="L91" s="85"/>
      <c r="Q91" s="59"/>
      <c r="R91" s="59"/>
      <c r="S91" s="59"/>
      <c r="T91" s="59"/>
    </row>
    <row r="92" spans="2:22" ht="22.15" customHeight="1">
      <c r="B92" s="86"/>
      <c r="C92" s="562"/>
      <c r="D92" s="563"/>
      <c r="E92" s="273"/>
      <c r="F92" s="274"/>
      <c r="G92" s="275"/>
      <c r="H92" s="278"/>
      <c r="I92" s="275"/>
      <c r="J92" s="278"/>
      <c r="K92" s="279"/>
      <c r="L92" s="75"/>
      <c r="N92" s="471"/>
      <c r="O92" s="470"/>
      <c r="P92" s="138"/>
      <c r="Q92" s="133"/>
      <c r="R92" s="136"/>
      <c r="S92" s="139"/>
      <c r="T92" s="136"/>
      <c r="U92" s="139"/>
      <c r="V92" s="140"/>
    </row>
    <row r="93" spans="2:22" ht="22.15" customHeight="1">
      <c r="B93" s="86"/>
      <c r="C93" s="562"/>
      <c r="D93" s="563"/>
      <c r="E93" s="285"/>
      <c r="F93" s="274"/>
      <c r="G93" s="275"/>
      <c r="H93" s="275"/>
      <c r="I93" s="275"/>
      <c r="J93" s="275"/>
      <c r="K93" s="277"/>
      <c r="L93" s="75"/>
      <c r="N93" s="133"/>
      <c r="O93" s="471"/>
      <c r="P93" s="132"/>
      <c r="Q93" s="133"/>
      <c r="R93" s="133"/>
      <c r="S93" s="139"/>
      <c r="T93" s="133"/>
      <c r="U93" s="139"/>
      <c r="V93" s="140"/>
    </row>
    <row r="94" spans="2:22" ht="22.15" customHeight="1">
      <c r="B94" s="86"/>
      <c r="C94" s="562"/>
      <c r="D94" s="563"/>
      <c r="E94" s="75"/>
      <c r="F94" s="84"/>
      <c r="G94" s="142"/>
      <c r="H94" s="143"/>
      <c r="I94" s="144"/>
      <c r="J94" s="84"/>
      <c r="K94" s="84"/>
      <c r="L94" s="75"/>
      <c r="N94" s="141"/>
      <c r="O94" s="129"/>
      <c r="Q94" s="59"/>
      <c r="R94" s="59"/>
      <c r="S94" s="59"/>
      <c r="T94" s="59"/>
    </row>
    <row r="95" spans="2:22" ht="22.15" customHeight="1">
      <c r="B95" s="86"/>
      <c r="C95" s="562"/>
      <c r="D95" s="563"/>
      <c r="E95" s="273"/>
      <c r="F95" s="274"/>
      <c r="G95" s="275"/>
      <c r="H95" s="278"/>
      <c r="I95" s="275"/>
      <c r="J95" s="278"/>
      <c r="K95" s="283"/>
      <c r="L95" s="85"/>
      <c r="N95" s="284"/>
      <c r="O95" s="129"/>
      <c r="Q95" s="59"/>
      <c r="R95" s="59"/>
      <c r="S95" s="59"/>
      <c r="T95" s="59"/>
    </row>
    <row r="96" spans="2:22" ht="22.15" customHeight="1">
      <c r="B96" s="86"/>
      <c r="C96" s="562"/>
      <c r="D96" s="563"/>
      <c r="E96" s="273"/>
      <c r="F96" s="274"/>
      <c r="G96" s="275"/>
      <c r="H96" s="275"/>
      <c r="I96" s="275"/>
      <c r="J96" s="275"/>
      <c r="K96" s="277"/>
      <c r="L96" s="85"/>
      <c r="N96" s="284"/>
      <c r="O96" s="129"/>
      <c r="Q96" s="59"/>
      <c r="R96" s="59"/>
      <c r="S96" s="59"/>
      <c r="T96" s="59"/>
    </row>
    <row r="97" spans="2:20" ht="22.15" customHeight="1">
      <c r="B97" s="86"/>
      <c r="C97" s="562"/>
      <c r="D97" s="563"/>
      <c r="E97" s="273"/>
      <c r="F97" s="274"/>
      <c r="G97" s="275"/>
      <c r="H97" s="275"/>
      <c r="I97" s="275"/>
      <c r="J97" s="275"/>
      <c r="K97" s="277"/>
      <c r="L97" s="85"/>
      <c r="N97" s="141"/>
      <c r="O97" s="129"/>
      <c r="Q97" s="59"/>
      <c r="R97" s="59"/>
      <c r="S97" s="59"/>
      <c r="T97" s="59"/>
    </row>
    <row r="98" spans="2:20" ht="22.15" customHeight="1">
      <c r="B98" s="86"/>
      <c r="C98" s="562"/>
      <c r="D98" s="563"/>
      <c r="E98" s="273"/>
      <c r="F98" s="274"/>
      <c r="G98" s="275"/>
      <c r="H98" s="275"/>
      <c r="I98" s="275"/>
      <c r="J98" s="275"/>
      <c r="K98" s="277"/>
      <c r="L98" s="85"/>
      <c r="Q98" s="59"/>
      <c r="R98" s="59"/>
      <c r="S98" s="59"/>
      <c r="T98" s="59"/>
    </row>
    <row r="99" spans="2:20" ht="22.15" customHeight="1">
      <c r="B99" s="86"/>
      <c r="C99" s="560"/>
      <c r="D99" s="561"/>
      <c r="E99" s="273"/>
      <c r="F99" s="274"/>
      <c r="G99" s="275"/>
      <c r="H99" s="276"/>
      <c r="I99" s="275"/>
      <c r="J99" s="275"/>
      <c r="K99" s="283"/>
      <c r="L99" s="85"/>
      <c r="Q99" s="59"/>
      <c r="R99" s="59"/>
      <c r="S99" s="59"/>
      <c r="T99" s="59"/>
    </row>
    <row r="100" spans="2:20" ht="22.15" customHeight="1">
      <c r="B100" s="86"/>
      <c r="C100" s="560"/>
      <c r="D100" s="561"/>
      <c r="E100" s="273"/>
      <c r="F100" s="274"/>
      <c r="G100" s="275"/>
      <c r="H100" s="275"/>
      <c r="I100" s="275"/>
      <c r="J100" s="275"/>
      <c r="K100" s="283"/>
      <c r="L100" s="85"/>
      <c r="Q100" s="59"/>
      <c r="R100" s="59"/>
      <c r="S100" s="59"/>
      <c r="T100" s="59"/>
    </row>
    <row r="101" spans="2:20" ht="22.15" customHeight="1">
      <c r="B101" s="86"/>
      <c r="C101" s="558"/>
      <c r="D101" s="559"/>
      <c r="E101" s="273"/>
      <c r="F101" s="274"/>
      <c r="G101" s="275"/>
      <c r="H101" s="276"/>
      <c r="I101" s="275"/>
      <c r="J101" s="275"/>
      <c r="K101" s="283"/>
      <c r="L101" s="85"/>
      <c r="Q101" s="59"/>
      <c r="R101" s="59"/>
      <c r="S101" s="59"/>
      <c r="T101" s="59"/>
    </row>
    <row r="102" spans="2:20" ht="22.15" customHeight="1">
      <c r="B102" s="71"/>
      <c r="C102" s="562"/>
      <c r="D102" s="563"/>
      <c r="E102" s="273"/>
      <c r="F102" s="274"/>
      <c r="G102" s="275"/>
      <c r="H102" s="278"/>
      <c r="I102" s="275"/>
      <c r="J102" s="278"/>
      <c r="K102" s="282"/>
      <c r="L102" s="85"/>
      <c r="Q102" s="59"/>
      <c r="R102" s="59"/>
      <c r="S102" s="59"/>
      <c r="T102" s="59"/>
    </row>
    <row r="103" spans="2:20" ht="22.15" customHeight="1">
      <c r="B103" s="71"/>
      <c r="C103" s="562"/>
      <c r="D103" s="563"/>
      <c r="E103" s="273"/>
      <c r="F103" s="274"/>
      <c r="G103" s="275"/>
      <c r="H103" s="278"/>
      <c r="I103" s="275"/>
      <c r="J103" s="278"/>
      <c r="K103" s="282"/>
      <c r="L103" s="85"/>
      <c r="Q103" s="59"/>
      <c r="R103" s="59"/>
      <c r="S103" s="59"/>
      <c r="T103" s="59"/>
    </row>
    <row r="104" spans="2:20" ht="22.15" customHeight="1">
      <c r="B104" s="71"/>
      <c r="C104" s="542"/>
      <c r="D104" s="543"/>
      <c r="E104" s="71"/>
      <c r="F104" s="117"/>
      <c r="G104" s="118"/>
      <c r="H104" s="117"/>
      <c r="I104" s="117"/>
      <c r="J104" s="117"/>
      <c r="K104" s="119"/>
      <c r="L104" s="85"/>
      <c r="Q104" s="59"/>
      <c r="R104" s="59"/>
      <c r="S104" s="59"/>
      <c r="T104" s="59"/>
    </row>
    <row r="105" spans="2:20" ht="22.15" customHeight="1">
      <c r="B105" s="71"/>
      <c r="C105" s="454"/>
      <c r="D105" s="455"/>
      <c r="E105" s="71"/>
      <c r="F105" s="117"/>
      <c r="G105" s="118"/>
      <c r="H105" s="117"/>
      <c r="I105" s="117"/>
      <c r="J105" s="117"/>
      <c r="K105" s="119"/>
      <c r="L105" s="85"/>
      <c r="Q105" s="59"/>
      <c r="R105" s="59"/>
      <c r="S105" s="59"/>
      <c r="T105" s="59"/>
    </row>
    <row r="106" spans="2:20" ht="22.15" customHeight="1">
      <c r="B106" s="71"/>
      <c r="C106" s="542"/>
      <c r="D106" s="543"/>
      <c r="E106" s="71"/>
      <c r="F106" s="85"/>
      <c r="G106" s="94"/>
      <c r="H106" s="85"/>
      <c r="I106" s="85"/>
      <c r="J106" s="85"/>
      <c r="K106" s="95"/>
      <c r="L106" s="85"/>
      <c r="Q106" s="59"/>
      <c r="R106" s="59"/>
      <c r="S106" s="59"/>
      <c r="T106" s="59"/>
    </row>
    <row r="107" spans="2:20" ht="22.15" customHeight="1">
      <c r="B107" s="71"/>
      <c r="C107" s="542"/>
      <c r="D107" s="543"/>
      <c r="E107" s="71"/>
      <c r="F107" s="85"/>
      <c r="G107" s="94"/>
      <c r="H107" s="85"/>
      <c r="I107" s="85"/>
      <c r="J107" s="85"/>
      <c r="K107" s="95"/>
      <c r="L107" s="85"/>
      <c r="Q107" s="59"/>
      <c r="R107" s="59"/>
      <c r="S107" s="59"/>
      <c r="T107" s="59"/>
    </row>
    <row r="108" spans="2:20" ht="22.15" customHeight="1">
      <c r="B108" s="71">
        <v>2</v>
      </c>
      <c r="C108" s="96" t="s">
        <v>184</v>
      </c>
      <c r="D108" s="97"/>
      <c r="E108" s="72"/>
      <c r="F108" s="85"/>
      <c r="G108" s="94"/>
      <c r="H108" s="85"/>
      <c r="I108" s="85"/>
      <c r="J108" s="85"/>
      <c r="K108" s="95"/>
      <c r="L108" s="85"/>
      <c r="M108" s="98"/>
      <c r="Q108" s="59"/>
      <c r="R108" s="59"/>
    </row>
    <row r="109" spans="2:20" ht="22.15" customHeight="1">
      <c r="B109" s="71"/>
      <c r="C109" s="546" t="s">
        <v>185</v>
      </c>
      <c r="D109" s="547"/>
      <c r="E109" s="71" t="s">
        <v>77</v>
      </c>
      <c r="F109" s="85"/>
      <c r="G109" s="94"/>
      <c r="H109" s="85"/>
      <c r="I109" s="85"/>
      <c r="J109" s="85"/>
      <c r="K109" s="101"/>
      <c r="L109" s="85"/>
      <c r="M109" s="98"/>
      <c r="Q109" s="59"/>
      <c r="R109" s="59"/>
    </row>
    <row r="110" spans="2:20" ht="22.15" customHeight="1">
      <c r="B110" s="71"/>
      <c r="C110" s="546"/>
      <c r="D110" s="547"/>
      <c r="E110" s="71"/>
      <c r="F110" s="85"/>
      <c r="G110" s="94"/>
      <c r="H110" s="85"/>
      <c r="I110" s="85"/>
      <c r="J110" s="85"/>
      <c r="K110" s="101"/>
      <c r="L110" s="85"/>
      <c r="M110" s="98"/>
      <c r="Q110" s="59"/>
      <c r="R110" s="59"/>
    </row>
    <row r="111" spans="2:20" ht="22.15" customHeight="1">
      <c r="B111" s="71"/>
      <c r="C111" s="624"/>
      <c r="D111" s="625"/>
      <c r="E111" s="71"/>
      <c r="F111" s="85"/>
      <c r="G111" s="94"/>
      <c r="H111" s="85"/>
      <c r="I111" s="85"/>
      <c r="J111" s="85"/>
      <c r="K111" s="95"/>
      <c r="L111" s="85"/>
      <c r="M111" s="98"/>
      <c r="Q111" s="59"/>
      <c r="R111" s="59"/>
      <c r="S111" s="59"/>
      <c r="T111" s="59"/>
    </row>
    <row r="112" spans="2:20" ht="22.15" customHeight="1">
      <c r="B112" s="71"/>
      <c r="C112" s="624"/>
      <c r="D112" s="625"/>
      <c r="E112" s="71"/>
      <c r="F112" s="85"/>
      <c r="G112" s="94"/>
      <c r="H112" s="85"/>
      <c r="I112" s="85"/>
      <c r="J112" s="85"/>
      <c r="K112" s="95"/>
      <c r="L112" s="85"/>
      <c r="M112" s="98"/>
      <c r="Q112" s="59"/>
      <c r="R112" s="59"/>
      <c r="S112" s="59"/>
      <c r="T112" s="59"/>
    </row>
    <row r="113" spans="2:20" ht="22.15" customHeight="1">
      <c r="B113" s="71"/>
      <c r="C113" s="624"/>
      <c r="D113" s="625"/>
      <c r="E113" s="71"/>
      <c r="F113" s="85"/>
      <c r="G113" s="94"/>
      <c r="H113" s="85"/>
      <c r="I113" s="85"/>
      <c r="J113" s="85"/>
      <c r="K113" s="95"/>
      <c r="L113" s="85"/>
      <c r="M113" s="98"/>
      <c r="Q113" s="59"/>
      <c r="R113" s="59"/>
      <c r="S113" s="59"/>
      <c r="T113" s="59"/>
    </row>
    <row r="114" spans="2:20" ht="22.15" customHeight="1">
      <c r="B114" s="71"/>
      <c r="C114" s="624"/>
      <c r="D114" s="625"/>
      <c r="E114" s="71"/>
      <c r="F114" s="85"/>
      <c r="G114" s="94"/>
      <c r="H114" s="85"/>
      <c r="I114" s="85"/>
      <c r="J114" s="85"/>
      <c r="K114" s="95"/>
      <c r="L114" s="85"/>
      <c r="M114" s="98"/>
      <c r="Q114" s="59"/>
      <c r="R114" s="59"/>
      <c r="S114" s="59"/>
      <c r="T114" s="59"/>
    </row>
    <row r="115" spans="2:20" ht="22.15" customHeight="1">
      <c r="B115" s="71"/>
      <c r="C115" s="624"/>
      <c r="D115" s="625"/>
      <c r="E115" s="71"/>
      <c r="F115" s="85"/>
      <c r="G115" s="94"/>
      <c r="H115" s="85"/>
      <c r="I115" s="85"/>
      <c r="J115" s="85"/>
      <c r="K115" s="95"/>
      <c r="L115" s="85"/>
      <c r="M115" s="98"/>
      <c r="Q115" s="59"/>
      <c r="R115" s="59"/>
      <c r="S115" s="59"/>
      <c r="T115" s="59"/>
    </row>
    <row r="116" spans="2:20" ht="22.15" customHeight="1">
      <c r="B116" s="71"/>
      <c r="C116" s="624"/>
      <c r="D116" s="625"/>
      <c r="E116" s="71"/>
      <c r="F116" s="85"/>
      <c r="G116" s="94"/>
      <c r="H116" s="85"/>
      <c r="I116" s="85"/>
      <c r="J116" s="85"/>
      <c r="K116" s="95"/>
      <c r="L116" s="85"/>
      <c r="M116" s="98"/>
      <c r="Q116" s="59"/>
      <c r="R116" s="59"/>
      <c r="S116" s="59"/>
      <c r="T116" s="59"/>
    </row>
    <row r="117" spans="2:20" ht="22.15" customHeight="1">
      <c r="B117" s="71"/>
      <c r="C117" s="624"/>
      <c r="D117" s="625"/>
      <c r="E117" s="71"/>
      <c r="F117" s="85"/>
      <c r="G117" s="94"/>
      <c r="H117" s="85"/>
      <c r="I117" s="85"/>
      <c r="J117" s="85"/>
      <c r="K117" s="95"/>
      <c r="L117" s="85"/>
      <c r="M117" s="98"/>
      <c r="Q117" s="59"/>
      <c r="R117" s="59"/>
      <c r="S117" s="59"/>
      <c r="T117" s="59"/>
    </row>
    <row r="118" spans="2:20" ht="22.15" customHeight="1">
      <c r="B118" s="71"/>
      <c r="C118" s="624"/>
      <c r="D118" s="625"/>
      <c r="E118" s="71"/>
      <c r="F118" s="85"/>
      <c r="G118" s="94"/>
      <c r="H118" s="85"/>
      <c r="I118" s="85"/>
      <c r="J118" s="85"/>
      <c r="K118" s="95"/>
      <c r="L118" s="85"/>
      <c r="M118" s="98"/>
      <c r="Q118" s="59"/>
      <c r="R118" s="59"/>
      <c r="S118" s="59"/>
      <c r="T118" s="59"/>
    </row>
    <row r="119" spans="2:20" ht="22.15" customHeight="1">
      <c r="B119" s="71"/>
      <c r="C119" s="624"/>
      <c r="D119" s="625"/>
      <c r="E119" s="71"/>
      <c r="F119" s="85"/>
      <c r="G119" s="94"/>
      <c r="H119" s="85"/>
      <c r="I119" s="85"/>
      <c r="J119" s="85"/>
      <c r="K119" s="95"/>
      <c r="L119" s="85"/>
      <c r="M119" s="98"/>
      <c r="Q119" s="59"/>
      <c r="R119" s="59"/>
      <c r="S119" s="59"/>
      <c r="T119" s="59"/>
    </row>
    <row r="120" spans="2:20" ht="22.15" customHeight="1">
      <c r="B120" s="71"/>
      <c r="C120" s="624"/>
      <c r="D120" s="625"/>
      <c r="E120" s="71"/>
      <c r="F120" s="85"/>
      <c r="G120" s="94"/>
      <c r="H120" s="85"/>
      <c r="I120" s="85"/>
      <c r="J120" s="85"/>
      <c r="K120" s="95"/>
      <c r="L120" s="85"/>
      <c r="M120" s="98"/>
      <c r="Q120" s="59"/>
      <c r="R120" s="59"/>
      <c r="S120" s="59"/>
      <c r="T120" s="59"/>
    </row>
    <row r="121" spans="2:20" ht="22.15" customHeight="1">
      <c r="B121" s="71"/>
      <c r="C121" s="624"/>
      <c r="D121" s="625"/>
      <c r="E121" s="71"/>
      <c r="F121" s="85"/>
      <c r="G121" s="94"/>
      <c r="H121" s="85"/>
      <c r="I121" s="85"/>
      <c r="J121" s="85"/>
      <c r="K121" s="95"/>
      <c r="L121" s="85"/>
      <c r="M121" s="98"/>
      <c r="Q121" s="59"/>
      <c r="R121" s="59"/>
      <c r="S121" s="59"/>
      <c r="T121" s="59"/>
    </row>
    <row r="122" spans="2:20" ht="22.15" customHeight="1">
      <c r="B122" s="71"/>
      <c r="C122" s="624"/>
      <c r="D122" s="625"/>
      <c r="E122" s="71"/>
      <c r="F122" s="85"/>
      <c r="G122" s="94"/>
      <c r="H122" s="85"/>
      <c r="I122" s="85"/>
      <c r="J122" s="85"/>
      <c r="K122" s="95"/>
      <c r="L122" s="85"/>
      <c r="M122" s="98"/>
      <c r="Q122" s="59"/>
      <c r="R122" s="59"/>
      <c r="S122" s="59"/>
      <c r="T122" s="59"/>
    </row>
    <row r="123" spans="2:20" ht="22.15" customHeight="1">
      <c r="B123" s="71"/>
      <c r="C123" s="624"/>
      <c r="D123" s="625"/>
      <c r="E123" s="71"/>
      <c r="F123" s="85"/>
      <c r="G123" s="94"/>
      <c r="H123" s="85"/>
      <c r="I123" s="85"/>
      <c r="J123" s="85"/>
      <c r="K123" s="95"/>
      <c r="L123" s="85"/>
      <c r="M123" s="98"/>
      <c r="Q123" s="59"/>
      <c r="R123" s="59"/>
      <c r="S123" s="59"/>
      <c r="T123" s="59"/>
    </row>
    <row r="124" spans="2:20" ht="22.15" customHeight="1">
      <c r="B124" s="71"/>
      <c r="C124" s="624"/>
      <c r="D124" s="625"/>
      <c r="E124" s="71"/>
      <c r="F124" s="85"/>
      <c r="G124" s="94"/>
      <c r="H124" s="85"/>
      <c r="I124" s="85"/>
      <c r="J124" s="85"/>
      <c r="K124" s="95"/>
      <c r="L124" s="85"/>
      <c r="M124" s="98"/>
      <c r="Q124" s="59"/>
      <c r="R124" s="59"/>
    </row>
    <row r="125" spans="2:20" ht="22.15" customHeight="1">
      <c r="B125" s="71"/>
      <c r="C125" s="624"/>
      <c r="D125" s="625"/>
      <c r="E125" s="71"/>
      <c r="F125" s="85"/>
      <c r="G125" s="94"/>
      <c r="H125" s="85"/>
      <c r="I125" s="85"/>
      <c r="J125" s="85"/>
      <c r="K125" s="95"/>
      <c r="L125" s="85"/>
      <c r="M125" s="98"/>
      <c r="Q125" s="59"/>
      <c r="R125" s="59"/>
    </row>
    <row r="126" spans="2:20" ht="22.15" customHeight="1">
      <c r="B126" s="71"/>
      <c r="C126" s="624"/>
      <c r="D126" s="625"/>
      <c r="E126" s="71"/>
      <c r="F126" s="85"/>
      <c r="G126" s="94"/>
      <c r="H126" s="85"/>
      <c r="I126" s="85"/>
      <c r="J126" s="85"/>
      <c r="K126" s="95"/>
      <c r="L126" s="85"/>
      <c r="M126" s="98"/>
      <c r="Q126" s="59"/>
      <c r="R126" s="59"/>
    </row>
    <row r="127" spans="2:20" ht="22.15" customHeight="1">
      <c r="B127" s="71"/>
      <c r="C127" s="624"/>
      <c r="D127" s="625"/>
      <c r="E127" s="71"/>
      <c r="F127" s="85"/>
      <c r="G127" s="94"/>
      <c r="H127" s="85"/>
      <c r="I127" s="85"/>
      <c r="J127" s="85"/>
      <c r="K127" s="95"/>
      <c r="L127" s="85"/>
      <c r="M127" s="98"/>
      <c r="Q127" s="59"/>
      <c r="R127" s="59"/>
    </row>
    <row r="128" spans="2:20" ht="22.15" customHeight="1">
      <c r="B128" s="71"/>
      <c r="C128" s="624"/>
      <c r="D128" s="625"/>
      <c r="E128" s="71"/>
      <c r="F128" s="85"/>
      <c r="G128" s="94"/>
      <c r="H128" s="85"/>
      <c r="I128" s="85"/>
      <c r="J128" s="85"/>
      <c r="K128" s="95"/>
      <c r="L128" s="85"/>
      <c r="M128" s="98"/>
      <c r="Q128" s="59"/>
      <c r="R128" s="59"/>
    </row>
    <row r="129" spans="2:23" ht="22.15" customHeight="1">
      <c r="B129" s="71"/>
      <c r="C129" s="624"/>
      <c r="D129" s="625"/>
      <c r="E129" s="71"/>
      <c r="F129" s="85"/>
      <c r="G129" s="94"/>
      <c r="H129" s="85"/>
      <c r="I129" s="85"/>
      <c r="J129" s="85"/>
      <c r="K129" s="95"/>
      <c r="L129" s="85"/>
      <c r="M129" s="98"/>
      <c r="Q129" s="59"/>
      <c r="R129" s="59"/>
    </row>
    <row r="130" spans="2:23" ht="22.15" customHeight="1">
      <c r="B130" s="71"/>
      <c r="C130" s="624"/>
      <c r="D130" s="625"/>
      <c r="E130" s="71"/>
      <c r="F130" s="85"/>
      <c r="G130" s="94"/>
      <c r="H130" s="85"/>
      <c r="I130" s="85"/>
      <c r="J130" s="85"/>
      <c r="K130" s="95"/>
      <c r="L130" s="85"/>
      <c r="M130" s="98"/>
      <c r="Q130" s="59"/>
      <c r="R130" s="59"/>
    </row>
    <row r="131" spans="2:23" ht="22.15" customHeight="1">
      <c r="B131" s="71"/>
      <c r="C131" s="624"/>
      <c r="D131" s="625"/>
      <c r="E131" s="71"/>
      <c r="F131" s="85"/>
      <c r="G131" s="94"/>
      <c r="H131" s="85"/>
      <c r="I131" s="85"/>
      <c r="J131" s="85"/>
      <c r="K131" s="95"/>
      <c r="L131" s="85"/>
      <c r="M131" s="98"/>
      <c r="Q131" s="59"/>
      <c r="R131" s="59"/>
    </row>
    <row r="132" spans="2:23" ht="22.15" customHeight="1">
      <c r="B132" s="71"/>
      <c r="C132" s="620"/>
      <c r="D132" s="621"/>
      <c r="E132" s="71"/>
      <c r="F132" s="85"/>
      <c r="G132" s="94"/>
      <c r="H132" s="85"/>
      <c r="I132" s="85"/>
      <c r="J132" s="85"/>
      <c r="K132" s="95"/>
      <c r="L132" s="85"/>
      <c r="M132" s="98"/>
      <c r="Q132" s="59"/>
      <c r="R132" s="59"/>
    </row>
    <row r="133" spans="2:23" ht="22.15" customHeight="1">
      <c r="B133" s="71"/>
      <c r="C133" s="620"/>
      <c r="D133" s="621"/>
      <c r="E133" s="71"/>
      <c r="F133" s="85"/>
      <c r="G133" s="94"/>
      <c r="H133" s="85"/>
      <c r="I133" s="85"/>
      <c r="J133" s="85"/>
      <c r="K133" s="95"/>
      <c r="L133" s="85"/>
      <c r="M133" s="98"/>
      <c r="Q133" s="59"/>
      <c r="R133" s="59"/>
    </row>
    <row r="134" spans="2:23" ht="22.15" customHeight="1">
      <c r="B134" s="71"/>
      <c r="C134" s="624"/>
      <c r="D134" s="625"/>
      <c r="E134" s="71"/>
      <c r="F134" s="85"/>
      <c r="G134" s="94"/>
      <c r="H134" s="85"/>
      <c r="I134" s="85"/>
      <c r="J134" s="85"/>
      <c r="K134" s="95"/>
      <c r="L134" s="85"/>
      <c r="M134" s="98"/>
      <c r="Q134" s="59"/>
      <c r="R134" s="59"/>
    </row>
    <row r="135" spans="2:23" ht="22.15" customHeight="1">
      <c r="B135" s="71"/>
      <c r="C135" s="624"/>
      <c r="D135" s="625"/>
      <c r="E135" s="71"/>
      <c r="F135" s="85"/>
      <c r="G135" s="94"/>
      <c r="H135" s="85"/>
      <c r="I135" s="85"/>
      <c r="J135" s="85"/>
      <c r="K135" s="95"/>
      <c r="L135" s="85"/>
      <c r="M135" s="98"/>
      <c r="Q135" s="59"/>
      <c r="R135" s="59"/>
    </row>
    <row r="136" spans="2:23" ht="22.15" customHeight="1">
      <c r="B136" s="71"/>
      <c r="C136" s="620"/>
      <c r="D136" s="621"/>
      <c r="E136" s="71"/>
      <c r="F136" s="85"/>
      <c r="G136" s="94"/>
      <c r="H136" s="85"/>
      <c r="I136" s="85"/>
      <c r="J136" s="85"/>
      <c r="K136" s="95"/>
      <c r="L136" s="85"/>
      <c r="M136" s="98"/>
      <c r="Q136" s="59"/>
      <c r="R136" s="59"/>
    </row>
    <row r="137" spans="2:23" ht="22.15" customHeight="1">
      <c r="B137" s="71"/>
      <c r="C137" s="624"/>
      <c r="D137" s="625"/>
      <c r="E137" s="71"/>
      <c r="F137" s="85"/>
      <c r="G137" s="94"/>
      <c r="H137" s="85"/>
      <c r="I137" s="85"/>
      <c r="J137" s="85"/>
      <c r="K137" s="95"/>
      <c r="L137" s="85"/>
      <c r="M137" s="98"/>
      <c r="Q137" s="59"/>
      <c r="R137" s="59"/>
    </row>
    <row r="138" spans="2:23" ht="22.15" customHeight="1">
      <c r="B138" s="71"/>
      <c r="C138" s="624"/>
      <c r="D138" s="625"/>
      <c r="E138" s="71"/>
      <c r="F138" s="85"/>
      <c r="G138" s="94"/>
      <c r="H138" s="85"/>
      <c r="I138" s="85"/>
      <c r="J138" s="85"/>
      <c r="K138" s="95"/>
      <c r="L138" s="85"/>
      <c r="M138" s="98"/>
      <c r="Q138" s="59"/>
      <c r="R138" s="59"/>
    </row>
    <row r="139" spans="2:23" ht="22.15" customHeight="1">
      <c r="B139" s="71"/>
      <c r="C139" s="624"/>
      <c r="D139" s="625"/>
      <c r="E139" s="71"/>
      <c r="F139" s="85"/>
      <c r="G139" s="94"/>
      <c r="H139" s="85"/>
      <c r="I139" s="85"/>
      <c r="J139" s="85"/>
      <c r="K139" s="95"/>
      <c r="L139" s="85"/>
      <c r="M139" s="98"/>
      <c r="Q139" s="59"/>
      <c r="R139" s="59"/>
    </row>
    <row r="140" spans="2:23" ht="22.15" customHeight="1">
      <c r="B140" s="52"/>
      <c r="C140" s="609" t="s">
        <v>186</v>
      </c>
      <c r="D140" s="610"/>
      <c r="E140" s="66"/>
      <c r="F140" s="67"/>
      <c r="G140" s="66"/>
      <c r="H140" s="66"/>
      <c r="I140" s="68"/>
      <c r="J140" s="66"/>
      <c r="K140" s="69"/>
      <c r="L140" s="70"/>
      <c r="Q140" s="59"/>
      <c r="R140" s="59"/>
      <c r="S140" s="59"/>
      <c r="T140" s="59"/>
    </row>
    <row r="141" spans="2:23" s="57" customFormat="1" ht="22.15" customHeight="1">
      <c r="B141" s="102">
        <v>2</v>
      </c>
      <c r="C141" s="626" t="s">
        <v>137</v>
      </c>
      <c r="D141" s="627"/>
      <c r="E141" s="103"/>
      <c r="F141" s="104" t="s">
        <v>1</v>
      </c>
      <c r="G141" s="104"/>
      <c r="H141" s="105"/>
      <c r="I141" s="105"/>
      <c r="J141" s="105"/>
      <c r="K141" s="105"/>
      <c r="L141" s="106"/>
      <c r="M141" s="98"/>
      <c r="N141" s="107"/>
      <c r="S141" s="108"/>
      <c r="T141" s="109"/>
    </row>
    <row r="142" spans="2:23" s="57" customFormat="1" ht="22.15" customHeight="1">
      <c r="B142" s="102"/>
      <c r="C142" s="546"/>
      <c r="D142" s="547"/>
      <c r="E142" s="103"/>
      <c r="F142" s="104"/>
      <c r="G142" s="104"/>
      <c r="H142" s="105"/>
      <c r="I142" s="105"/>
      <c r="J142" s="105"/>
      <c r="K142" s="105"/>
      <c r="L142" s="106"/>
      <c r="M142" s="98"/>
      <c r="N142" s="107"/>
      <c r="S142" s="108"/>
      <c r="T142" s="109"/>
    </row>
    <row r="143" spans="2:23" s="57" customFormat="1" ht="22.15" customHeight="1">
      <c r="B143" s="102"/>
      <c r="C143" s="562"/>
      <c r="D143" s="563"/>
      <c r="E143" s="273"/>
      <c r="F143" s="286"/>
      <c r="G143" s="275"/>
      <c r="H143" s="275"/>
      <c r="I143" s="275"/>
      <c r="J143" s="275"/>
      <c r="K143" s="277"/>
      <c r="L143" s="75"/>
      <c r="M143" s="98"/>
      <c r="N143" s="615"/>
      <c r="O143" s="615"/>
      <c r="P143" s="138"/>
      <c r="Q143" s="133"/>
      <c r="R143" s="136"/>
      <c r="S143" s="134"/>
      <c r="T143" s="136"/>
      <c r="U143" s="136"/>
      <c r="V143" s="137"/>
      <c r="W143" s="268"/>
    </row>
    <row r="144" spans="2:23" s="57" customFormat="1" ht="22.15" customHeight="1">
      <c r="B144" s="102"/>
      <c r="C144" s="562"/>
      <c r="D144" s="563"/>
      <c r="E144" s="273"/>
      <c r="F144" s="274"/>
      <c r="G144" s="275"/>
      <c r="H144" s="275"/>
      <c r="I144" s="275"/>
      <c r="J144" s="275"/>
      <c r="K144" s="277"/>
      <c r="L144" s="75"/>
      <c r="M144" s="98"/>
      <c r="N144" s="615"/>
      <c r="O144" s="615"/>
      <c r="P144" s="138"/>
      <c r="Q144" s="133"/>
      <c r="R144" s="136"/>
      <c r="S144" s="139"/>
      <c r="T144" s="136"/>
      <c r="U144" s="139"/>
      <c r="V144" s="140"/>
      <c r="W144" s="268"/>
    </row>
    <row r="145" spans="2:23" s="57" customFormat="1" ht="22.15" customHeight="1">
      <c r="B145" s="102"/>
      <c r="C145" s="562"/>
      <c r="D145" s="563"/>
      <c r="E145" s="273"/>
      <c r="F145" s="274"/>
      <c r="G145" s="275"/>
      <c r="H145" s="275"/>
      <c r="I145" s="275"/>
      <c r="J145" s="275"/>
      <c r="K145" s="277"/>
      <c r="L145" s="75"/>
      <c r="M145" s="98"/>
      <c r="N145" s="615"/>
      <c r="O145" s="615"/>
      <c r="P145" s="138"/>
      <c r="Q145" s="133"/>
      <c r="R145" s="136"/>
      <c r="S145" s="139"/>
      <c r="T145" s="136"/>
      <c r="U145" s="139"/>
      <c r="V145" s="140"/>
      <c r="W145" s="268"/>
    </row>
    <row r="146" spans="2:23" s="57" customFormat="1" ht="22.15" customHeight="1">
      <c r="B146" s="102"/>
      <c r="C146" s="562"/>
      <c r="D146" s="563"/>
      <c r="E146" s="273"/>
      <c r="F146" s="274"/>
      <c r="G146" s="275"/>
      <c r="H146" s="275"/>
      <c r="I146" s="275"/>
      <c r="J146" s="275"/>
      <c r="K146" s="277"/>
      <c r="L146" s="75"/>
      <c r="M146" s="98"/>
      <c r="N146" s="615"/>
      <c r="O146" s="615"/>
      <c r="P146" s="138"/>
      <c r="Q146" s="133"/>
      <c r="R146" s="136"/>
      <c r="S146" s="139"/>
      <c r="T146" s="136"/>
      <c r="U146" s="139"/>
      <c r="V146" s="140"/>
      <c r="W146" s="268"/>
    </row>
    <row r="147" spans="2:23" s="57" customFormat="1" ht="22.15" customHeight="1">
      <c r="B147" s="102"/>
      <c r="C147" s="562"/>
      <c r="D147" s="563"/>
      <c r="E147" s="273"/>
      <c r="F147" s="274"/>
      <c r="G147" s="275"/>
      <c r="H147" s="275"/>
      <c r="I147" s="275"/>
      <c r="J147" s="275"/>
      <c r="K147" s="277"/>
      <c r="L147" s="75"/>
      <c r="M147" s="98"/>
      <c r="N147" s="615"/>
      <c r="O147" s="615"/>
      <c r="P147" s="138"/>
      <c r="Q147" s="133"/>
      <c r="R147" s="136"/>
      <c r="S147" s="139"/>
      <c r="T147" s="136"/>
      <c r="U147" s="139"/>
      <c r="V147" s="140"/>
      <c r="W147" s="268"/>
    </row>
    <row r="148" spans="2:23" s="57" customFormat="1" ht="22.15" customHeight="1">
      <c r="B148" s="102"/>
      <c r="C148" s="562"/>
      <c r="D148" s="563"/>
      <c r="E148" s="273"/>
      <c r="F148" s="274"/>
      <c r="G148" s="275"/>
      <c r="H148" s="276"/>
      <c r="I148" s="275"/>
      <c r="J148" s="275"/>
      <c r="K148" s="283"/>
      <c r="L148" s="75"/>
      <c r="M148" s="98"/>
      <c r="N148" s="615"/>
      <c r="O148" s="615"/>
      <c r="P148" s="138"/>
      <c r="Q148" s="133"/>
      <c r="R148" s="136"/>
      <c r="S148" s="134"/>
      <c r="T148" s="136"/>
      <c r="U148" s="136"/>
      <c r="V148" s="137"/>
      <c r="W148" s="268"/>
    </row>
    <row r="149" spans="2:23" ht="17.25" customHeight="1">
      <c r="B149" s="86" t="s">
        <v>169</v>
      </c>
      <c r="C149" s="562"/>
      <c r="D149" s="563"/>
      <c r="E149" s="273"/>
      <c r="F149" s="274"/>
      <c r="G149" s="275"/>
      <c r="H149" s="275"/>
      <c r="I149" s="275"/>
      <c r="J149" s="275"/>
      <c r="K149" s="277"/>
      <c r="L149" s="75"/>
      <c r="M149" s="98"/>
      <c r="N149" s="616"/>
      <c r="O149" s="616"/>
      <c r="P149" s="132"/>
      <c r="Q149" s="133"/>
      <c r="R149" s="133"/>
      <c r="S149" s="139"/>
      <c r="T149" s="133"/>
      <c r="U149" s="139"/>
      <c r="V149" s="137"/>
      <c r="W149" s="268"/>
    </row>
    <row r="150" spans="2:23" ht="19.5" customHeight="1">
      <c r="B150" s="86"/>
      <c r="C150" s="562"/>
      <c r="D150" s="563"/>
      <c r="E150" s="287"/>
      <c r="F150" s="127"/>
      <c r="G150" s="275"/>
      <c r="H150" s="275"/>
      <c r="I150" s="275"/>
      <c r="J150" s="275"/>
      <c r="K150" s="277"/>
      <c r="L150" s="75"/>
      <c r="M150" s="98"/>
      <c r="N150" s="617"/>
      <c r="O150" s="617"/>
      <c r="P150" s="268"/>
      <c r="Q150" s="269"/>
      <c r="R150" s="270"/>
      <c r="S150" s="269"/>
      <c r="T150" s="270"/>
      <c r="U150" s="269"/>
      <c r="V150" s="269"/>
      <c r="W150" s="268"/>
    </row>
    <row r="151" spans="2:23" s="57" customFormat="1" ht="22.15" customHeight="1">
      <c r="B151" s="102"/>
      <c r="C151" s="562"/>
      <c r="D151" s="563"/>
      <c r="E151" s="273"/>
      <c r="F151" s="274"/>
      <c r="G151" s="275"/>
      <c r="H151" s="275"/>
      <c r="I151" s="275"/>
      <c r="J151" s="275"/>
      <c r="K151" s="277"/>
      <c r="L151" s="75"/>
      <c r="M151" s="98"/>
      <c r="N151" s="615"/>
      <c r="O151" s="615"/>
      <c r="P151" s="138"/>
      <c r="Q151" s="133"/>
      <c r="R151" s="136"/>
      <c r="S151" s="139"/>
      <c r="T151" s="136"/>
      <c r="U151" s="139"/>
      <c r="V151" s="140"/>
      <c r="W151" s="268"/>
    </row>
    <row r="152" spans="2:23" ht="21.75" customHeight="1">
      <c r="B152" s="86"/>
      <c r="C152" s="542"/>
      <c r="D152" s="543"/>
      <c r="E152" s="75"/>
      <c r="F152" s="78"/>
      <c r="G152" s="275"/>
      <c r="H152" s="275"/>
      <c r="I152" s="275"/>
      <c r="J152" s="275"/>
      <c r="K152" s="277"/>
      <c r="L152" s="75"/>
      <c r="M152" s="98"/>
      <c r="N152" s="59"/>
      <c r="Q152" s="59"/>
      <c r="R152" s="59"/>
      <c r="S152" s="59"/>
      <c r="T152" s="59"/>
    </row>
    <row r="153" spans="2:23" ht="21.75" customHeight="1">
      <c r="B153" s="86"/>
      <c r="C153" s="542"/>
      <c r="D153" s="543"/>
      <c r="E153" s="75"/>
      <c r="F153" s="78"/>
      <c r="G153" s="275"/>
      <c r="H153" s="275"/>
      <c r="I153" s="275"/>
      <c r="J153" s="275"/>
      <c r="K153" s="277"/>
      <c r="L153" s="75"/>
      <c r="M153" s="98"/>
      <c r="N153" s="59"/>
      <c r="Q153" s="59"/>
      <c r="R153" s="59"/>
      <c r="S153" s="59"/>
      <c r="T153" s="59"/>
    </row>
    <row r="154" spans="2:23" ht="21.75" customHeight="1">
      <c r="B154" s="86"/>
      <c r="C154" s="622"/>
      <c r="D154" s="623"/>
      <c r="E154" s="75"/>
      <c r="F154" s="78"/>
      <c r="G154" s="76"/>
      <c r="H154" s="76"/>
      <c r="I154" s="275"/>
      <c r="J154" s="76"/>
      <c r="K154" s="76"/>
      <c r="L154" s="75"/>
      <c r="M154" s="98"/>
      <c r="N154" s="59"/>
      <c r="Q154" s="59"/>
      <c r="R154" s="59"/>
      <c r="S154" s="59"/>
      <c r="T154" s="59"/>
    </row>
    <row r="155" spans="2:23" ht="21.75" customHeight="1">
      <c r="B155" s="86"/>
      <c r="C155" s="611"/>
      <c r="D155" s="612"/>
      <c r="E155" s="75"/>
      <c r="F155" s="78"/>
      <c r="G155" s="76"/>
      <c r="H155" s="76"/>
      <c r="I155" s="77"/>
      <c r="J155" s="76"/>
      <c r="K155" s="76"/>
      <c r="L155" s="75"/>
      <c r="M155" s="98"/>
      <c r="N155" s="59"/>
      <c r="Q155" s="59"/>
      <c r="R155" s="59"/>
      <c r="S155" s="59"/>
      <c r="T155" s="59"/>
    </row>
    <row r="156" spans="2:23" ht="21.75" customHeight="1">
      <c r="B156" s="86"/>
      <c r="C156" s="611"/>
      <c r="D156" s="612"/>
      <c r="E156" s="75"/>
      <c r="F156" s="78"/>
      <c r="G156" s="76"/>
      <c r="H156" s="76"/>
      <c r="I156" s="76"/>
      <c r="J156" s="76"/>
      <c r="K156" s="76"/>
      <c r="L156" s="75"/>
      <c r="M156" s="98"/>
      <c r="N156" s="59"/>
      <c r="Q156" s="59"/>
      <c r="R156" s="59"/>
      <c r="S156" s="59"/>
      <c r="T156" s="59"/>
    </row>
    <row r="157" spans="2:23" ht="21.75" customHeight="1">
      <c r="B157" s="86"/>
      <c r="C157" s="611"/>
      <c r="D157" s="612"/>
      <c r="E157" s="75"/>
      <c r="F157" s="78"/>
      <c r="G157" s="76"/>
      <c r="H157" s="76"/>
      <c r="I157" s="77"/>
      <c r="J157" s="76"/>
      <c r="K157" s="76"/>
      <c r="L157" s="75"/>
      <c r="M157" s="98"/>
      <c r="N157" s="59"/>
      <c r="Q157" s="59"/>
      <c r="R157" s="59"/>
      <c r="S157" s="59"/>
      <c r="T157" s="59"/>
    </row>
    <row r="158" spans="2:23" ht="21.75" customHeight="1">
      <c r="B158" s="86"/>
      <c r="C158" s="611"/>
      <c r="D158" s="612"/>
      <c r="E158" s="75"/>
      <c r="F158" s="76"/>
      <c r="G158" s="76"/>
      <c r="H158" s="76"/>
      <c r="I158" s="76"/>
      <c r="J158" s="76"/>
      <c r="K158" s="112"/>
      <c r="L158" s="75"/>
      <c r="M158" s="98"/>
      <c r="N158" s="59"/>
      <c r="Q158" s="59"/>
      <c r="R158" s="59"/>
      <c r="S158" s="59"/>
      <c r="T158" s="59"/>
    </row>
    <row r="159" spans="2:23" ht="21.75" customHeight="1">
      <c r="B159" s="86"/>
      <c r="C159" s="611"/>
      <c r="D159" s="612"/>
      <c r="E159" s="75"/>
      <c r="F159" s="76"/>
      <c r="G159" s="76"/>
      <c r="H159" s="76"/>
      <c r="I159" s="76"/>
      <c r="J159" s="76"/>
      <c r="K159" s="113"/>
      <c r="L159" s="75"/>
      <c r="M159" s="98"/>
      <c r="N159" s="59"/>
      <c r="Q159" s="59"/>
      <c r="R159" s="59"/>
      <c r="S159" s="59"/>
      <c r="T159" s="59"/>
    </row>
    <row r="160" spans="2:23" ht="21.75" customHeight="1">
      <c r="B160" s="86"/>
      <c r="C160" s="611"/>
      <c r="D160" s="612"/>
      <c r="E160" s="75"/>
      <c r="F160" s="78"/>
      <c r="G160" s="77"/>
      <c r="H160" s="76"/>
      <c r="I160" s="77"/>
      <c r="J160" s="76"/>
      <c r="K160" s="113"/>
      <c r="L160" s="75"/>
      <c r="M160" s="98"/>
      <c r="N160" s="59"/>
      <c r="Q160" s="59"/>
      <c r="R160" s="59"/>
      <c r="S160" s="59"/>
      <c r="T160" s="59"/>
    </row>
    <row r="161" spans="2:20" ht="21.75" customHeight="1">
      <c r="B161" s="86"/>
      <c r="C161" s="611"/>
      <c r="D161" s="612"/>
      <c r="E161" s="75"/>
      <c r="F161" s="78"/>
      <c r="G161" s="76"/>
      <c r="H161" s="76"/>
      <c r="I161" s="76"/>
      <c r="J161" s="76"/>
      <c r="K161" s="113"/>
      <c r="L161" s="75"/>
      <c r="M161" s="98"/>
      <c r="N161" s="59"/>
      <c r="Q161" s="59"/>
      <c r="R161" s="59"/>
      <c r="S161" s="59"/>
      <c r="T161" s="59"/>
    </row>
    <row r="162" spans="2:20" ht="21.75" customHeight="1">
      <c r="B162" s="86"/>
      <c r="C162" s="611"/>
      <c r="D162" s="612"/>
      <c r="E162" s="75"/>
      <c r="F162" s="78"/>
      <c r="G162" s="76"/>
      <c r="H162" s="76"/>
      <c r="I162" s="77"/>
      <c r="J162" s="76"/>
      <c r="K162" s="113"/>
      <c r="L162" s="75"/>
      <c r="M162" s="98"/>
      <c r="N162" s="59"/>
      <c r="Q162" s="59"/>
      <c r="R162" s="59"/>
      <c r="S162" s="59"/>
      <c r="T162" s="59"/>
    </row>
    <row r="163" spans="2:20" ht="21.75" customHeight="1">
      <c r="B163" s="86"/>
      <c r="C163" s="611"/>
      <c r="D163" s="612"/>
      <c r="E163" s="75"/>
      <c r="F163" s="78"/>
      <c r="G163" s="76"/>
      <c r="H163" s="76"/>
      <c r="I163" s="77"/>
      <c r="J163" s="76"/>
      <c r="K163" s="113"/>
      <c r="L163" s="75"/>
      <c r="M163" s="98"/>
      <c r="N163" s="59"/>
      <c r="Q163" s="59"/>
      <c r="R163" s="59"/>
      <c r="S163" s="59"/>
      <c r="T163" s="59"/>
    </row>
    <row r="164" spans="2:20" ht="21.75" customHeight="1">
      <c r="B164" s="86"/>
      <c r="C164" s="611"/>
      <c r="D164" s="612"/>
      <c r="E164" s="75"/>
      <c r="F164" s="78"/>
      <c r="G164" s="76"/>
      <c r="H164" s="76"/>
      <c r="I164" s="77"/>
      <c r="J164" s="76"/>
      <c r="K164" s="113"/>
      <c r="L164" s="75"/>
      <c r="M164" s="98"/>
      <c r="N164" s="59"/>
      <c r="Q164" s="59"/>
      <c r="R164" s="59"/>
      <c r="S164" s="59"/>
      <c r="T164" s="59"/>
    </row>
    <row r="165" spans="2:20" ht="21.75" customHeight="1">
      <c r="B165" s="86"/>
      <c r="C165" s="611"/>
      <c r="D165" s="612"/>
      <c r="E165" s="75"/>
      <c r="F165" s="78"/>
      <c r="G165" s="76"/>
      <c r="H165" s="76"/>
      <c r="I165" s="76"/>
      <c r="J165" s="76"/>
      <c r="K165" s="113"/>
      <c r="L165" s="75"/>
      <c r="M165" s="98"/>
      <c r="N165" s="59"/>
      <c r="Q165" s="59"/>
      <c r="R165" s="59"/>
      <c r="S165" s="59"/>
      <c r="T165" s="59"/>
    </row>
    <row r="166" spans="2:20" ht="21.75" customHeight="1">
      <c r="B166" s="86"/>
      <c r="C166" s="611"/>
      <c r="D166" s="612"/>
      <c r="E166" s="75"/>
      <c r="F166" s="76"/>
      <c r="G166" s="76"/>
      <c r="H166" s="76"/>
      <c r="I166" s="76"/>
      <c r="J166" s="76"/>
      <c r="K166" s="112"/>
      <c r="L166" s="75"/>
      <c r="M166" s="98"/>
      <c r="N166" s="59"/>
      <c r="Q166" s="59"/>
      <c r="R166" s="59"/>
      <c r="S166" s="59"/>
      <c r="T166" s="59"/>
    </row>
    <row r="167" spans="2:20" ht="21.75" customHeight="1">
      <c r="B167" s="86"/>
      <c r="C167" s="472"/>
      <c r="D167" s="473"/>
      <c r="E167" s="75"/>
      <c r="F167" s="76"/>
      <c r="G167" s="76"/>
      <c r="H167" s="76"/>
      <c r="I167" s="76"/>
      <c r="J167" s="76"/>
      <c r="K167" s="112"/>
      <c r="L167" s="75"/>
      <c r="M167" s="98"/>
      <c r="N167" s="59"/>
      <c r="Q167" s="59"/>
      <c r="R167" s="59"/>
      <c r="S167" s="59"/>
      <c r="T167" s="59"/>
    </row>
    <row r="168" spans="2:20" ht="21.75" customHeight="1">
      <c r="B168" s="86"/>
      <c r="C168" s="472"/>
      <c r="D168" s="473"/>
      <c r="E168" s="75"/>
      <c r="F168" s="76"/>
      <c r="G168" s="76"/>
      <c r="H168" s="76"/>
      <c r="I168" s="76"/>
      <c r="J168" s="76"/>
      <c r="K168" s="112"/>
      <c r="L168" s="75"/>
      <c r="M168" s="98"/>
      <c r="N168" s="59"/>
      <c r="Q168" s="59"/>
      <c r="R168" s="59"/>
      <c r="S168" s="59"/>
      <c r="T168" s="59"/>
    </row>
    <row r="169" spans="2:20" ht="21.75" customHeight="1">
      <c r="B169" s="86"/>
      <c r="C169" s="472"/>
      <c r="D169" s="473"/>
      <c r="E169" s="75"/>
      <c r="F169" s="76"/>
      <c r="G169" s="76"/>
      <c r="H169" s="76"/>
      <c r="I169" s="76"/>
      <c r="J169" s="76"/>
      <c r="K169" s="112"/>
      <c r="L169" s="75"/>
      <c r="M169" s="98"/>
      <c r="N169" s="59"/>
      <c r="Q169" s="59"/>
      <c r="R169" s="59"/>
      <c r="S169" s="59"/>
      <c r="T169" s="59"/>
    </row>
    <row r="170" spans="2:20" ht="21.75" customHeight="1">
      <c r="B170" s="86"/>
      <c r="C170" s="472"/>
      <c r="D170" s="473"/>
      <c r="E170" s="75"/>
      <c r="F170" s="76"/>
      <c r="G170" s="76"/>
      <c r="H170" s="76"/>
      <c r="I170" s="76"/>
      <c r="J170" s="76"/>
      <c r="K170" s="112"/>
      <c r="L170" s="75"/>
      <c r="M170" s="98"/>
      <c r="N170" s="59"/>
      <c r="Q170" s="59"/>
      <c r="R170" s="59"/>
      <c r="S170" s="59"/>
      <c r="T170" s="59"/>
    </row>
    <row r="171" spans="2:20" ht="21.75" customHeight="1">
      <c r="B171" s="86"/>
      <c r="C171" s="611"/>
      <c r="D171" s="612"/>
      <c r="E171" s="75"/>
      <c r="F171" s="78"/>
      <c r="G171" s="77"/>
      <c r="H171" s="76"/>
      <c r="I171" s="77"/>
      <c r="J171" s="76"/>
      <c r="K171" s="113"/>
      <c r="L171" s="75"/>
      <c r="M171" s="98"/>
      <c r="N171" s="59"/>
      <c r="Q171" s="59"/>
      <c r="R171" s="59"/>
      <c r="S171" s="59"/>
      <c r="T171" s="59"/>
    </row>
    <row r="172" spans="2:20" ht="21.75" customHeight="1">
      <c r="B172" s="86"/>
      <c r="C172" s="611"/>
      <c r="D172" s="612"/>
      <c r="E172" s="75"/>
      <c r="F172" s="78"/>
      <c r="G172" s="76"/>
      <c r="H172" s="76"/>
      <c r="I172" s="76"/>
      <c r="J172" s="76"/>
      <c r="K172" s="113"/>
      <c r="L172" s="75"/>
      <c r="M172" s="98"/>
      <c r="N172" s="59"/>
      <c r="Q172" s="59"/>
      <c r="R172" s="59"/>
      <c r="S172" s="59"/>
      <c r="T172" s="59"/>
    </row>
    <row r="173" spans="2:20" ht="21.75" customHeight="1">
      <c r="B173" s="86"/>
      <c r="C173" s="472"/>
      <c r="D173" s="473"/>
      <c r="E173" s="75"/>
      <c r="F173" s="78"/>
      <c r="G173" s="76"/>
      <c r="H173" s="76"/>
      <c r="I173" s="76"/>
      <c r="J173" s="76"/>
      <c r="K173" s="113"/>
      <c r="L173" s="75"/>
      <c r="M173" s="98"/>
      <c r="N173" s="59"/>
      <c r="Q173" s="59"/>
      <c r="R173" s="59"/>
      <c r="S173" s="59"/>
      <c r="T173" s="59"/>
    </row>
    <row r="174" spans="2:20" ht="21.75" customHeight="1">
      <c r="B174" s="86"/>
      <c r="C174" s="611"/>
      <c r="D174" s="612"/>
      <c r="E174" s="75"/>
      <c r="F174" s="76"/>
      <c r="G174" s="76"/>
      <c r="H174" s="76"/>
      <c r="I174" s="76"/>
      <c r="J174" s="76"/>
      <c r="K174" s="112"/>
      <c r="L174" s="75"/>
      <c r="M174" s="98"/>
      <c r="N174" s="59"/>
      <c r="Q174" s="59"/>
      <c r="R174" s="59"/>
      <c r="S174" s="59"/>
      <c r="T174" s="59"/>
    </row>
    <row r="175" spans="2:20">
      <c r="B175" s="114">
        <v>3</v>
      </c>
      <c r="C175" s="288" t="s">
        <v>79</v>
      </c>
      <c r="D175" s="115"/>
      <c r="E175" s="116"/>
      <c r="F175" s="117"/>
      <c r="G175" s="118"/>
      <c r="H175" s="117"/>
      <c r="I175" s="117"/>
      <c r="J175" s="117"/>
      <c r="K175" s="119"/>
      <c r="L175" s="117"/>
      <c r="M175" s="98"/>
      <c r="N175" s="59"/>
      <c r="Q175" s="59"/>
      <c r="R175" s="59"/>
      <c r="S175" s="59"/>
      <c r="T175" s="59"/>
    </row>
    <row r="176" spans="2:20">
      <c r="B176" s="114"/>
      <c r="C176" s="546" t="s">
        <v>187</v>
      </c>
      <c r="D176" s="547"/>
      <c r="E176" s="114"/>
      <c r="F176" s="117"/>
      <c r="G176" s="120"/>
      <c r="H176" s="117"/>
      <c r="I176" s="121"/>
      <c r="J176" s="117"/>
      <c r="K176" s="119"/>
      <c r="L176" s="117"/>
      <c r="M176" s="98"/>
      <c r="N176" s="59"/>
      <c r="Q176" s="59"/>
      <c r="R176" s="59"/>
      <c r="S176" s="59"/>
      <c r="T176" s="59"/>
    </row>
    <row r="177" spans="2:20" ht="22.15" customHeight="1">
      <c r="B177" s="122"/>
      <c r="C177" s="620"/>
      <c r="D177" s="621"/>
      <c r="E177" s="122"/>
      <c r="F177" s="110"/>
      <c r="G177" s="110"/>
      <c r="H177" s="110"/>
      <c r="I177" s="110"/>
      <c r="J177" s="110"/>
      <c r="K177" s="123"/>
      <c r="L177" s="124"/>
      <c r="M177" s="98"/>
      <c r="Q177" s="59"/>
      <c r="R177" s="59"/>
      <c r="S177" s="59"/>
      <c r="T177" s="59"/>
    </row>
    <row r="178" spans="2:20">
      <c r="B178" s="114"/>
      <c r="C178" s="620"/>
      <c r="D178" s="621"/>
      <c r="E178" s="116"/>
      <c r="F178" s="117"/>
      <c r="G178" s="118"/>
      <c r="H178" s="117"/>
      <c r="I178" s="117"/>
      <c r="J178" s="117"/>
      <c r="K178" s="119"/>
      <c r="L178" s="117"/>
      <c r="M178" s="98"/>
      <c r="N178" s="59"/>
      <c r="Q178" s="59"/>
      <c r="R178" s="59"/>
      <c r="S178" s="59"/>
      <c r="T178" s="59"/>
    </row>
    <row r="179" spans="2:20">
      <c r="B179" s="114"/>
      <c r="C179" s="546"/>
      <c r="D179" s="547"/>
      <c r="E179" s="114"/>
      <c r="F179" s="117"/>
      <c r="G179" s="120"/>
      <c r="H179" s="117"/>
      <c r="I179" s="121"/>
      <c r="J179" s="117"/>
      <c r="K179" s="119"/>
      <c r="L179" s="117"/>
      <c r="M179" s="98"/>
      <c r="N179" s="59"/>
      <c r="Q179" s="59"/>
      <c r="R179" s="59"/>
      <c r="S179" s="59"/>
      <c r="T179" s="59"/>
    </row>
    <row r="180" spans="2:20">
      <c r="B180" s="114"/>
      <c r="C180" s="542"/>
      <c r="D180" s="543"/>
      <c r="E180" s="75"/>
      <c r="F180" s="78"/>
      <c r="G180" s="77"/>
      <c r="H180" s="76"/>
      <c r="I180" s="76"/>
      <c r="J180" s="76"/>
      <c r="K180" s="76"/>
      <c r="L180" s="75"/>
      <c r="M180" s="98"/>
      <c r="N180" s="59"/>
      <c r="Q180" s="59"/>
      <c r="R180" s="59"/>
      <c r="S180" s="59"/>
      <c r="T180" s="59"/>
    </row>
    <row r="181" spans="2:20">
      <c r="B181" s="114"/>
      <c r="C181" s="542"/>
      <c r="D181" s="543"/>
      <c r="E181" s="75"/>
      <c r="F181" s="78"/>
      <c r="G181" s="77"/>
      <c r="H181" s="76"/>
      <c r="I181" s="76"/>
      <c r="J181" s="76"/>
      <c r="K181" s="76"/>
      <c r="L181" s="75"/>
      <c r="M181" s="98"/>
      <c r="N181" s="59"/>
      <c r="Q181" s="59"/>
      <c r="R181" s="59"/>
      <c r="S181" s="59"/>
      <c r="T181" s="59"/>
    </row>
    <row r="182" spans="2:20">
      <c r="B182" s="114"/>
      <c r="C182" s="542"/>
      <c r="D182" s="543"/>
      <c r="E182" s="75"/>
      <c r="F182" s="78"/>
      <c r="G182" s="76"/>
      <c r="H182" s="76"/>
      <c r="I182" s="76"/>
      <c r="J182" s="76"/>
      <c r="K182" s="76"/>
      <c r="L182" s="75"/>
      <c r="M182" s="98"/>
      <c r="N182" s="59"/>
      <c r="Q182" s="59"/>
      <c r="R182" s="59"/>
      <c r="S182" s="59"/>
      <c r="T182" s="59"/>
    </row>
    <row r="183" spans="2:20">
      <c r="B183" s="114"/>
      <c r="C183" s="542"/>
      <c r="D183" s="543"/>
      <c r="E183" s="75"/>
      <c r="F183" s="78"/>
      <c r="G183" s="76"/>
      <c r="H183" s="76"/>
      <c r="I183" s="76"/>
      <c r="J183" s="76"/>
      <c r="K183" s="76"/>
      <c r="L183" s="75"/>
      <c r="M183" s="98"/>
      <c r="N183" s="59"/>
      <c r="Q183" s="59"/>
      <c r="R183" s="59"/>
      <c r="S183" s="59"/>
      <c r="T183" s="59"/>
    </row>
    <row r="184" spans="2:20">
      <c r="B184" s="114"/>
      <c r="C184" s="542"/>
      <c r="D184" s="543"/>
      <c r="E184" s="75"/>
      <c r="F184" s="78"/>
      <c r="G184" s="76"/>
      <c r="H184" s="76"/>
      <c r="I184" s="76"/>
      <c r="J184" s="76"/>
      <c r="K184" s="76"/>
      <c r="L184" s="75"/>
      <c r="M184" s="98"/>
      <c r="N184" s="59"/>
      <c r="Q184" s="59"/>
      <c r="R184" s="59"/>
      <c r="S184" s="59"/>
      <c r="T184" s="59"/>
    </row>
    <row r="185" spans="2:20">
      <c r="B185" s="114"/>
      <c r="C185" s="542"/>
      <c r="D185" s="543"/>
      <c r="E185" s="75"/>
      <c r="F185" s="78"/>
      <c r="G185" s="77"/>
      <c r="H185" s="76"/>
      <c r="I185" s="76"/>
      <c r="J185" s="76"/>
      <c r="K185" s="76"/>
      <c r="L185" s="75"/>
      <c r="M185" s="98"/>
      <c r="N185" s="59"/>
      <c r="Q185" s="59"/>
      <c r="R185" s="59"/>
      <c r="S185" s="59"/>
      <c r="T185" s="59"/>
    </row>
    <row r="186" spans="2:20">
      <c r="B186" s="114"/>
      <c r="C186" s="542"/>
      <c r="D186" s="543"/>
      <c r="E186" s="75"/>
      <c r="F186" s="78"/>
      <c r="G186" s="76"/>
      <c r="H186" s="76"/>
      <c r="I186" s="76"/>
      <c r="J186" s="76"/>
      <c r="K186" s="76"/>
      <c r="L186" s="75"/>
      <c r="M186" s="98"/>
      <c r="N186" s="59"/>
      <c r="Q186" s="59"/>
      <c r="R186" s="59"/>
      <c r="S186" s="59"/>
      <c r="T186" s="59"/>
    </row>
    <row r="187" spans="2:20">
      <c r="B187" s="114"/>
      <c r="C187" s="542"/>
      <c r="D187" s="543"/>
      <c r="E187" s="75"/>
      <c r="F187" s="78"/>
      <c r="G187" s="77"/>
      <c r="H187" s="76"/>
      <c r="I187" s="76"/>
      <c r="J187" s="76"/>
      <c r="K187" s="76"/>
      <c r="L187" s="75"/>
      <c r="M187" s="98"/>
      <c r="N187" s="59"/>
      <c r="Q187" s="59"/>
      <c r="R187" s="59"/>
      <c r="S187" s="59"/>
      <c r="T187" s="59"/>
    </row>
    <row r="188" spans="2:20">
      <c r="B188" s="114"/>
      <c r="C188" s="542"/>
      <c r="D188" s="543"/>
      <c r="E188" s="75"/>
      <c r="F188" s="78"/>
      <c r="G188" s="76"/>
      <c r="H188" s="76"/>
      <c r="I188" s="76"/>
      <c r="J188" s="76"/>
      <c r="K188" s="76"/>
      <c r="L188" s="75"/>
      <c r="M188" s="98"/>
      <c r="N188" s="59"/>
      <c r="Q188" s="59"/>
      <c r="R188" s="59"/>
      <c r="S188" s="59"/>
      <c r="T188" s="59"/>
    </row>
    <row r="189" spans="2:20">
      <c r="B189" s="114"/>
      <c r="C189" s="542"/>
      <c r="D189" s="543"/>
      <c r="E189" s="75"/>
      <c r="F189" s="78"/>
      <c r="G189" s="76"/>
      <c r="H189" s="76"/>
      <c r="I189" s="76"/>
      <c r="J189" s="76"/>
      <c r="K189" s="76"/>
      <c r="L189" s="75"/>
      <c r="M189" s="98"/>
      <c r="N189" s="59"/>
      <c r="Q189" s="59"/>
      <c r="R189" s="59"/>
      <c r="S189" s="59"/>
      <c r="T189" s="59"/>
    </row>
    <row r="190" spans="2:20">
      <c r="B190" s="114"/>
      <c r="C190" s="542"/>
      <c r="D190" s="543"/>
      <c r="E190" s="75"/>
      <c r="F190" s="78"/>
      <c r="G190" s="77"/>
      <c r="H190" s="76"/>
      <c r="I190" s="76"/>
      <c r="J190" s="76"/>
      <c r="K190" s="76"/>
      <c r="L190" s="75"/>
      <c r="M190" s="98"/>
      <c r="N190" s="59"/>
      <c r="Q190" s="59"/>
      <c r="R190" s="59"/>
      <c r="S190" s="59"/>
      <c r="T190" s="59"/>
    </row>
    <row r="191" spans="2:20">
      <c r="B191" s="114"/>
      <c r="C191" s="542"/>
      <c r="D191" s="543"/>
      <c r="E191" s="75"/>
      <c r="F191" s="78"/>
      <c r="G191" s="77"/>
      <c r="H191" s="76"/>
      <c r="I191" s="76"/>
      <c r="J191" s="76"/>
      <c r="K191" s="76"/>
      <c r="L191" s="75"/>
      <c r="M191" s="98"/>
      <c r="N191" s="59"/>
      <c r="Q191" s="59"/>
      <c r="R191" s="59"/>
      <c r="S191" s="59"/>
      <c r="T191" s="59"/>
    </row>
    <row r="192" spans="2:20">
      <c r="B192" s="114"/>
      <c r="C192" s="542"/>
      <c r="D192" s="543"/>
      <c r="E192" s="75"/>
      <c r="F192" s="78"/>
      <c r="G192" s="76"/>
      <c r="H192" s="76"/>
      <c r="I192" s="76"/>
      <c r="J192" s="76"/>
      <c r="K192" s="76"/>
      <c r="L192" s="75"/>
      <c r="M192" s="98"/>
      <c r="N192" s="59"/>
      <c r="Q192" s="59"/>
      <c r="R192" s="59"/>
      <c r="S192" s="59"/>
      <c r="T192" s="59"/>
    </row>
    <row r="193" spans="2:20">
      <c r="B193" s="114"/>
      <c r="C193" s="542"/>
      <c r="D193" s="543"/>
      <c r="E193" s="75"/>
      <c r="F193" s="78"/>
      <c r="G193" s="76"/>
      <c r="H193" s="76"/>
      <c r="I193" s="76"/>
      <c r="J193" s="76"/>
      <c r="K193" s="76"/>
      <c r="L193" s="75"/>
      <c r="M193" s="98"/>
      <c r="N193" s="59"/>
      <c r="Q193" s="59"/>
      <c r="R193" s="59"/>
      <c r="S193" s="59"/>
      <c r="T193" s="59"/>
    </row>
    <row r="194" spans="2:20">
      <c r="B194" s="114"/>
      <c r="C194" s="542"/>
      <c r="D194" s="543"/>
      <c r="E194" s="75"/>
      <c r="F194" s="78"/>
      <c r="G194" s="76"/>
      <c r="H194" s="76"/>
      <c r="I194" s="76"/>
      <c r="J194" s="76"/>
      <c r="K194" s="76"/>
      <c r="L194" s="75"/>
      <c r="M194" s="98"/>
      <c r="N194" s="59"/>
      <c r="Q194" s="59"/>
      <c r="R194" s="59"/>
      <c r="S194" s="59"/>
      <c r="T194" s="59"/>
    </row>
    <row r="195" spans="2:20">
      <c r="B195" s="114"/>
      <c r="C195" s="542"/>
      <c r="D195" s="543"/>
      <c r="E195" s="75"/>
      <c r="F195" s="78"/>
      <c r="G195" s="76"/>
      <c r="H195" s="76"/>
      <c r="I195" s="76"/>
      <c r="J195" s="76"/>
      <c r="K195" s="76"/>
      <c r="L195" s="75"/>
      <c r="M195" s="98"/>
      <c r="N195" s="59"/>
      <c r="Q195" s="59"/>
      <c r="R195" s="59"/>
      <c r="S195" s="59"/>
      <c r="T195" s="59"/>
    </row>
    <row r="196" spans="2:20">
      <c r="B196" s="114"/>
      <c r="C196" s="542"/>
      <c r="D196" s="543"/>
      <c r="E196" s="75"/>
      <c r="F196" s="78"/>
      <c r="G196" s="76"/>
      <c r="H196" s="76"/>
      <c r="I196" s="76"/>
      <c r="J196" s="76"/>
      <c r="K196" s="76"/>
      <c r="L196" s="75"/>
      <c r="M196" s="98"/>
      <c r="N196" s="59"/>
      <c r="Q196" s="59"/>
      <c r="R196" s="59"/>
      <c r="S196" s="59"/>
      <c r="T196" s="59"/>
    </row>
    <row r="197" spans="2:20">
      <c r="B197" s="114"/>
      <c r="C197" s="542"/>
      <c r="D197" s="543"/>
      <c r="E197" s="75"/>
      <c r="F197" s="78"/>
      <c r="G197" s="76"/>
      <c r="H197" s="76"/>
      <c r="I197" s="76"/>
      <c r="J197" s="76"/>
      <c r="K197" s="76"/>
      <c r="L197" s="75"/>
      <c r="M197" s="98"/>
      <c r="N197" s="59"/>
      <c r="Q197" s="59"/>
      <c r="R197" s="59"/>
      <c r="S197" s="59"/>
      <c r="T197" s="59"/>
    </row>
    <row r="198" spans="2:20">
      <c r="B198" s="114"/>
      <c r="C198" s="542"/>
      <c r="D198" s="543"/>
      <c r="E198" s="75"/>
      <c r="F198" s="78"/>
      <c r="G198" s="76"/>
      <c r="H198" s="76"/>
      <c r="I198" s="77"/>
      <c r="J198" s="76"/>
      <c r="K198" s="76"/>
      <c r="L198" s="75"/>
      <c r="M198" s="98"/>
      <c r="N198" s="59"/>
      <c r="Q198" s="59"/>
      <c r="R198" s="59"/>
      <c r="S198" s="59"/>
      <c r="T198" s="59"/>
    </row>
    <row r="199" spans="2:20">
      <c r="B199" s="114"/>
      <c r="C199" s="454"/>
      <c r="D199" s="455"/>
      <c r="E199" s="124"/>
      <c r="F199" s="125"/>
      <c r="G199" s="126"/>
      <c r="H199" s="127"/>
      <c r="I199" s="128"/>
      <c r="J199" s="127"/>
      <c r="K199" s="127"/>
      <c r="L199" s="124"/>
      <c r="M199" s="98"/>
      <c r="N199" s="59"/>
      <c r="Q199" s="59"/>
      <c r="R199" s="59"/>
      <c r="S199" s="59"/>
      <c r="T199" s="59"/>
    </row>
    <row r="200" spans="2:20">
      <c r="B200" s="114"/>
      <c r="C200" s="454"/>
      <c r="D200" s="455"/>
      <c r="E200" s="124"/>
      <c r="F200" s="125"/>
      <c r="G200" s="126"/>
      <c r="H200" s="127"/>
      <c r="I200" s="128"/>
      <c r="J200" s="127"/>
      <c r="K200" s="127"/>
      <c r="L200" s="124"/>
      <c r="M200" s="98"/>
      <c r="N200" s="59"/>
      <c r="Q200" s="59"/>
      <c r="R200" s="59"/>
      <c r="S200" s="59"/>
      <c r="T200" s="59"/>
    </row>
    <row r="201" spans="2:20">
      <c r="B201" s="114"/>
      <c r="C201" s="611"/>
      <c r="D201" s="612"/>
      <c r="E201" s="124"/>
      <c r="F201" s="125"/>
      <c r="G201" s="126"/>
      <c r="H201" s="127"/>
      <c r="I201" s="128"/>
      <c r="J201" s="127"/>
      <c r="K201" s="127"/>
      <c r="L201" s="124"/>
      <c r="M201" s="98"/>
      <c r="N201" s="59"/>
      <c r="Q201" s="59"/>
      <c r="R201" s="59"/>
      <c r="S201" s="59"/>
      <c r="T201" s="59"/>
    </row>
    <row r="202" spans="2:20">
      <c r="B202" s="114"/>
      <c r="C202" s="618"/>
      <c r="D202" s="619"/>
      <c r="E202" s="116"/>
      <c r="F202" s="117"/>
      <c r="G202" s="120"/>
      <c r="H202" s="117"/>
      <c r="I202" s="121"/>
      <c r="J202" s="117"/>
      <c r="K202" s="119"/>
      <c r="L202" s="117"/>
      <c r="M202" s="98"/>
      <c r="N202" s="59"/>
      <c r="Q202" s="59"/>
      <c r="R202" s="59"/>
      <c r="S202" s="59"/>
      <c r="T202" s="59"/>
    </row>
    <row r="203" spans="2:20">
      <c r="B203" s="114"/>
      <c r="C203" s="618"/>
      <c r="D203" s="619"/>
      <c r="E203" s="116"/>
      <c r="F203" s="117"/>
      <c r="G203" s="120"/>
      <c r="H203" s="117"/>
      <c r="I203" s="121"/>
      <c r="J203" s="117"/>
      <c r="K203" s="119"/>
      <c r="L203" s="117"/>
      <c r="M203" s="98"/>
      <c r="N203" s="59"/>
      <c r="Q203" s="59"/>
      <c r="R203" s="59"/>
      <c r="S203" s="59"/>
      <c r="T203" s="59"/>
    </row>
    <row r="204" spans="2:20">
      <c r="B204" s="114"/>
      <c r="C204" s="468"/>
      <c r="D204" s="469"/>
      <c r="E204" s="116"/>
      <c r="F204" s="117"/>
      <c r="G204" s="120"/>
      <c r="H204" s="117"/>
      <c r="I204" s="121"/>
      <c r="J204" s="117"/>
      <c r="K204" s="119"/>
      <c r="L204" s="117"/>
      <c r="M204" s="98"/>
      <c r="N204" s="59"/>
      <c r="Q204" s="59"/>
      <c r="R204" s="59"/>
      <c r="S204" s="59"/>
      <c r="T204" s="59"/>
    </row>
    <row r="205" spans="2:20">
      <c r="B205" s="114"/>
      <c r="C205" s="618"/>
      <c r="D205" s="619"/>
      <c r="E205" s="116"/>
      <c r="F205" s="117"/>
      <c r="G205" s="120"/>
      <c r="H205" s="117"/>
      <c r="I205" s="121"/>
      <c r="J205" s="117"/>
      <c r="K205" s="119"/>
      <c r="L205" s="117"/>
      <c r="M205" s="98"/>
      <c r="N205" s="59"/>
      <c r="Q205" s="59"/>
      <c r="R205" s="59"/>
      <c r="S205" s="59"/>
      <c r="T205" s="59"/>
    </row>
    <row r="206" spans="2:20">
      <c r="B206" s="114"/>
      <c r="C206" s="618"/>
      <c r="D206" s="619"/>
      <c r="E206" s="116"/>
      <c r="F206" s="117"/>
      <c r="G206" s="120"/>
      <c r="H206" s="117"/>
      <c r="I206" s="121"/>
      <c r="J206" s="117"/>
      <c r="K206" s="119"/>
      <c r="L206" s="117"/>
      <c r="M206" s="98"/>
      <c r="N206" s="59"/>
      <c r="Q206" s="59"/>
      <c r="R206" s="59"/>
      <c r="S206" s="59"/>
      <c r="T206" s="59"/>
    </row>
    <row r="207" spans="2:20">
      <c r="B207" s="114"/>
      <c r="C207" s="618"/>
      <c r="D207" s="619"/>
      <c r="E207" s="116"/>
      <c r="F207" s="117"/>
      <c r="G207" s="120"/>
      <c r="H207" s="117"/>
      <c r="I207" s="121"/>
      <c r="J207" s="117"/>
      <c r="K207" s="119"/>
      <c r="L207" s="117"/>
      <c r="M207" s="98"/>
      <c r="N207" s="59"/>
      <c r="Q207" s="59"/>
      <c r="R207" s="59"/>
      <c r="S207" s="59"/>
      <c r="T207" s="59"/>
    </row>
    <row r="208" spans="2:20" ht="22.15" customHeight="1">
      <c r="B208" s="52"/>
      <c r="C208" s="609" t="s">
        <v>188</v>
      </c>
      <c r="D208" s="610"/>
      <c r="E208" s="66"/>
      <c r="F208" s="67"/>
      <c r="G208" s="66"/>
      <c r="H208" s="66"/>
      <c r="I208" s="68"/>
      <c r="J208" s="66"/>
      <c r="K208" s="69"/>
      <c r="L208" s="70"/>
      <c r="Q208" s="59"/>
      <c r="R208" s="59"/>
      <c r="S208" s="59"/>
      <c r="T208" s="59"/>
    </row>
    <row r="209" spans="2:24" s="57" customFormat="1" ht="22.15" customHeight="1">
      <c r="B209" s="114">
        <v>3</v>
      </c>
      <c r="C209" s="288" t="s">
        <v>79</v>
      </c>
      <c r="D209" s="115"/>
      <c r="E209" s="103"/>
      <c r="F209" s="104" t="s">
        <v>1</v>
      </c>
      <c r="G209" s="104"/>
      <c r="H209" s="105"/>
      <c r="I209" s="105"/>
      <c r="J209" s="105"/>
      <c r="K209" s="105"/>
      <c r="L209" s="106"/>
      <c r="M209" s="98"/>
      <c r="N209" s="107"/>
      <c r="S209" s="108"/>
      <c r="T209" s="109"/>
    </row>
    <row r="210" spans="2:24" s="57" customFormat="1" ht="22.15" customHeight="1">
      <c r="B210" s="114"/>
      <c r="C210" s="546"/>
      <c r="D210" s="547"/>
      <c r="E210" s="103"/>
      <c r="F210" s="104"/>
      <c r="G210" s="104"/>
      <c r="H210" s="105"/>
      <c r="I210" s="105"/>
      <c r="J210" s="105"/>
      <c r="K210" s="105"/>
      <c r="L210" s="106"/>
      <c r="M210" s="98"/>
      <c r="N210" s="107"/>
      <c r="S210" s="108"/>
      <c r="T210" s="109"/>
    </row>
    <row r="211" spans="2:24" s="57" customFormat="1" ht="22.15" customHeight="1">
      <c r="B211" s="102"/>
      <c r="C211" s="562"/>
      <c r="D211" s="563"/>
      <c r="E211" s="273"/>
      <c r="F211" s="274"/>
      <c r="G211" s="275"/>
      <c r="H211" s="275"/>
      <c r="I211" s="275"/>
      <c r="J211" s="275"/>
      <c r="K211" s="277"/>
      <c r="L211" s="75"/>
      <c r="M211" s="98"/>
      <c r="N211" s="615"/>
      <c r="O211" s="615"/>
      <c r="P211" s="138"/>
      <c r="Q211" s="133"/>
      <c r="R211" s="136"/>
      <c r="S211" s="134"/>
      <c r="T211" s="136"/>
      <c r="U211" s="136"/>
      <c r="V211" s="137"/>
      <c r="W211" s="268"/>
      <c r="X211" s="60"/>
    </row>
    <row r="212" spans="2:24" s="57" customFormat="1" ht="22.15" customHeight="1">
      <c r="B212" s="102"/>
      <c r="C212" s="562"/>
      <c r="D212" s="563"/>
      <c r="E212" s="273"/>
      <c r="F212" s="274"/>
      <c r="G212" s="275"/>
      <c r="H212" s="275"/>
      <c r="I212" s="275"/>
      <c r="J212" s="275"/>
      <c r="K212" s="277"/>
      <c r="L212" s="75"/>
      <c r="M212" s="98"/>
      <c r="N212" s="615"/>
      <c r="O212" s="615"/>
      <c r="P212" s="138"/>
      <c r="Q212" s="133"/>
      <c r="R212" s="136"/>
      <c r="S212" s="139"/>
      <c r="T212" s="136"/>
      <c r="U212" s="139"/>
      <c r="V212" s="140"/>
      <c r="W212" s="268"/>
      <c r="X212" s="60"/>
    </row>
    <row r="213" spans="2:24" s="57" customFormat="1" ht="22.15" customHeight="1">
      <c r="B213" s="102"/>
      <c r="C213" s="562"/>
      <c r="D213" s="563"/>
      <c r="E213" s="273"/>
      <c r="F213" s="274"/>
      <c r="G213" s="275"/>
      <c r="H213" s="275"/>
      <c r="I213" s="275"/>
      <c r="J213" s="275"/>
      <c r="K213" s="277"/>
      <c r="L213" s="75"/>
      <c r="M213" s="98"/>
      <c r="N213" s="615"/>
      <c r="O213" s="615"/>
      <c r="P213" s="138"/>
      <c r="Q213" s="133"/>
      <c r="R213" s="136"/>
      <c r="S213" s="139"/>
      <c r="T213" s="136"/>
      <c r="U213" s="139"/>
      <c r="V213" s="140"/>
      <c r="W213" s="268"/>
      <c r="X213" s="60"/>
    </row>
    <row r="214" spans="2:24" s="57" customFormat="1" ht="22.15" customHeight="1">
      <c r="B214" s="102"/>
      <c r="C214" s="562"/>
      <c r="D214" s="563"/>
      <c r="E214" s="273"/>
      <c r="F214" s="274"/>
      <c r="G214" s="275"/>
      <c r="H214" s="275"/>
      <c r="I214" s="275"/>
      <c r="J214" s="275"/>
      <c r="K214" s="277"/>
      <c r="L214" s="75"/>
      <c r="M214" s="98"/>
      <c r="N214" s="615"/>
      <c r="O214" s="615"/>
      <c r="P214" s="138"/>
      <c r="Q214" s="133"/>
      <c r="R214" s="136"/>
      <c r="S214" s="139"/>
      <c r="T214" s="136"/>
      <c r="U214" s="139"/>
      <c r="V214" s="140"/>
      <c r="W214" s="268"/>
      <c r="X214" s="60"/>
    </row>
    <row r="215" spans="2:24" s="57" customFormat="1" ht="22.15" customHeight="1">
      <c r="B215" s="102"/>
      <c r="C215" s="562"/>
      <c r="D215" s="563"/>
      <c r="E215" s="273"/>
      <c r="F215" s="274"/>
      <c r="G215" s="275"/>
      <c r="H215" s="275"/>
      <c r="I215" s="275"/>
      <c r="J215" s="275"/>
      <c r="K215" s="277"/>
      <c r="L215" s="75"/>
      <c r="M215" s="98"/>
      <c r="N215" s="615"/>
      <c r="O215" s="615"/>
      <c r="P215" s="138"/>
      <c r="Q215" s="133"/>
      <c r="R215" s="136"/>
      <c r="S215" s="139"/>
      <c r="T215" s="136"/>
      <c r="U215" s="139"/>
      <c r="V215" s="140"/>
      <c r="W215" s="268"/>
      <c r="X215" s="60"/>
    </row>
    <row r="216" spans="2:24" s="57" customFormat="1" ht="22.15" customHeight="1">
      <c r="B216" s="102"/>
      <c r="C216" s="562"/>
      <c r="D216" s="563"/>
      <c r="E216" s="273"/>
      <c r="F216" s="274"/>
      <c r="G216" s="275"/>
      <c r="H216" s="275"/>
      <c r="I216" s="275"/>
      <c r="J216" s="275"/>
      <c r="K216" s="277"/>
      <c r="L216" s="75"/>
      <c r="M216" s="98"/>
      <c r="N216" s="615"/>
      <c r="O216" s="615"/>
      <c r="P216" s="138"/>
      <c r="Q216" s="133"/>
      <c r="R216" s="136"/>
      <c r="S216" s="134"/>
      <c r="T216" s="136"/>
      <c r="U216" s="136"/>
      <c r="V216" s="137"/>
      <c r="W216" s="268"/>
      <c r="X216" s="60"/>
    </row>
    <row r="217" spans="2:24" ht="17.25" customHeight="1">
      <c r="B217" s="86" t="s">
        <v>169</v>
      </c>
      <c r="C217" s="560"/>
      <c r="D217" s="561"/>
      <c r="E217" s="280"/>
      <c r="F217" s="274"/>
      <c r="G217" s="274"/>
      <c r="H217" s="278"/>
      <c r="I217" s="274"/>
      <c r="J217" s="278"/>
      <c r="K217" s="283"/>
      <c r="L217" s="75"/>
      <c r="M217" s="98"/>
      <c r="N217" s="616"/>
      <c r="O217" s="616"/>
      <c r="P217" s="132"/>
      <c r="Q217" s="133"/>
      <c r="R217" s="133"/>
      <c r="S217" s="139"/>
      <c r="T217" s="133"/>
      <c r="U217" s="139"/>
      <c r="V217" s="137"/>
      <c r="W217" s="268"/>
      <c r="X217" s="129"/>
    </row>
    <row r="218" spans="2:24" ht="19.5" customHeight="1">
      <c r="B218" s="86"/>
      <c r="C218" s="546"/>
      <c r="D218" s="547"/>
      <c r="E218" s="124"/>
      <c r="F218" s="127"/>
      <c r="G218" s="145"/>
      <c r="H218" s="127"/>
      <c r="I218" s="145"/>
      <c r="J218" s="127"/>
      <c r="K218" s="126"/>
      <c r="L218" s="75"/>
      <c r="M218" s="98"/>
      <c r="N218" s="617"/>
      <c r="O218" s="617"/>
      <c r="P218" s="268"/>
      <c r="Q218" s="269"/>
      <c r="R218" s="270"/>
      <c r="S218" s="269"/>
      <c r="T218" s="270"/>
      <c r="U218" s="269"/>
      <c r="V218" s="269"/>
      <c r="W218" s="268"/>
      <c r="X218" s="129"/>
    </row>
    <row r="219" spans="2:24" s="57" customFormat="1" ht="22.15" customHeight="1">
      <c r="B219" s="102"/>
      <c r="C219" s="562"/>
      <c r="D219" s="563"/>
      <c r="E219" s="273"/>
      <c r="F219" s="274"/>
      <c r="G219" s="275"/>
      <c r="H219" s="278"/>
      <c r="I219" s="275"/>
      <c r="J219" s="278"/>
      <c r="K219" s="282"/>
      <c r="L219" s="75"/>
      <c r="M219" s="98"/>
      <c r="N219" s="615"/>
      <c r="O219" s="615"/>
      <c r="P219" s="138"/>
      <c r="Q219" s="133"/>
      <c r="R219" s="136"/>
      <c r="S219" s="139"/>
      <c r="T219" s="136"/>
      <c r="U219" s="139"/>
      <c r="V219" s="140"/>
      <c r="W219" s="268"/>
      <c r="X219" s="60"/>
    </row>
    <row r="220" spans="2:24" ht="18.75" customHeight="1">
      <c r="B220" s="86" t="s">
        <v>169</v>
      </c>
      <c r="C220" s="562"/>
      <c r="D220" s="563"/>
      <c r="E220" s="273"/>
      <c r="F220" s="274"/>
      <c r="G220" s="275"/>
      <c r="H220" s="278"/>
      <c r="I220" s="275"/>
      <c r="J220" s="278"/>
      <c r="K220" s="282"/>
      <c r="L220" s="75"/>
      <c r="M220" s="98"/>
      <c r="N220" s="615"/>
      <c r="O220" s="615"/>
      <c r="P220" s="138"/>
      <c r="Q220" s="133"/>
      <c r="R220" s="136"/>
      <c r="S220" s="139"/>
      <c r="T220" s="136"/>
      <c r="U220" s="139"/>
      <c r="V220" s="140"/>
      <c r="W220" s="268"/>
      <c r="X220" s="129"/>
    </row>
    <row r="221" spans="2:24" ht="18.75" customHeight="1">
      <c r="B221" s="86"/>
      <c r="C221" s="562"/>
      <c r="D221" s="563"/>
      <c r="E221" s="273"/>
      <c r="F221" s="274"/>
      <c r="G221" s="275"/>
      <c r="H221" s="278"/>
      <c r="I221" s="275"/>
      <c r="J221" s="278"/>
      <c r="K221" s="282"/>
      <c r="L221" s="75"/>
      <c r="M221" s="98"/>
      <c r="N221" s="615"/>
      <c r="O221" s="615"/>
      <c r="P221" s="138"/>
      <c r="Q221" s="133"/>
      <c r="R221" s="136"/>
      <c r="S221" s="139"/>
      <c r="T221" s="136"/>
      <c r="U221" s="139"/>
      <c r="V221" s="140"/>
      <c r="W221" s="268"/>
      <c r="X221" s="129"/>
    </row>
    <row r="222" spans="2:24" ht="21.75" customHeight="1">
      <c r="B222" s="86" t="s">
        <v>169</v>
      </c>
      <c r="C222" s="560"/>
      <c r="D222" s="561"/>
      <c r="E222" s="280"/>
      <c r="F222" s="274"/>
      <c r="G222" s="274"/>
      <c r="H222" s="278"/>
      <c r="I222" s="274"/>
      <c r="J222" s="278"/>
      <c r="K222" s="283"/>
      <c r="L222" s="75"/>
      <c r="M222" s="98"/>
      <c r="N222" s="616"/>
      <c r="O222" s="616"/>
      <c r="P222" s="132"/>
      <c r="Q222" s="133"/>
      <c r="R222" s="133"/>
      <c r="S222" s="139"/>
      <c r="T222" s="133"/>
      <c r="U222" s="139"/>
      <c r="V222" s="137"/>
      <c r="W222" s="268"/>
      <c r="X222" s="129"/>
    </row>
    <row r="223" spans="2:24" ht="21.75" customHeight="1">
      <c r="B223" s="86"/>
      <c r="C223" s="546"/>
      <c r="D223" s="547"/>
      <c r="E223" s="75"/>
      <c r="F223" s="78"/>
      <c r="G223" s="76"/>
      <c r="H223" s="76"/>
      <c r="I223" s="76"/>
      <c r="J223" s="76"/>
      <c r="K223" s="76"/>
      <c r="L223" s="75"/>
      <c r="M223" s="98"/>
      <c r="N223" s="59"/>
      <c r="Q223" s="59"/>
      <c r="R223" s="59"/>
      <c r="S223" s="59"/>
      <c r="T223" s="59"/>
    </row>
    <row r="224" spans="2:24" ht="21.75" customHeight="1">
      <c r="B224" s="86"/>
      <c r="C224" s="546"/>
      <c r="D224" s="547"/>
      <c r="E224" s="75"/>
      <c r="F224" s="78"/>
      <c r="G224" s="77"/>
      <c r="H224" s="76"/>
      <c r="I224" s="77"/>
      <c r="J224" s="76"/>
      <c r="K224" s="76"/>
      <c r="L224" s="75"/>
      <c r="M224" s="98"/>
      <c r="N224" s="59"/>
      <c r="Q224" s="59"/>
      <c r="R224" s="59"/>
      <c r="S224" s="59"/>
      <c r="T224" s="59"/>
    </row>
    <row r="225" spans="2:20" ht="21.75" customHeight="1">
      <c r="B225" s="86"/>
      <c r="C225" s="611"/>
      <c r="D225" s="612"/>
      <c r="E225" s="75"/>
      <c r="F225" s="78"/>
      <c r="G225" s="76"/>
      <c r="H225" s="76"/>
      <c r="I225" s="77"/>
      <c r="J225" s="76"/>
      <c r="K225" s="76"/>
      <c r="L225" s="75"/>
      <c r="M225" s="98"/>
      <c r="N225" s="59"/>
      <c r="Q225" s="59"/>
      <c r="R225" s="59"/>
      <c r="S225" s="59"/>
      <c r="T225" s="59"/>
    </row>
    <row r="226" spans="2:20" ht="21.75" customHeight="1">
      <c r="B226" s="86"/>
      <c r="C226" s="611"/>
      <c r="D226" s="612"/>
      <c r="E226" s="75"/>
      <c r="F226" s="78"/>
      <c r="G226" s="76"/>
      <c r="H226" s="76"/>
      <c r="I226" s="77"/>
      <c r="J226" s="76"/>
      <c r="K226" s="76"/>
      <c r="L226" s="75"/>
      <c r="M226" s="98"/>
      <c r="N226" s="59"/>
      <c r="Q226" s="59"/>
      <c r="R226" s="59"/>
      <c r="S226" s="59"/>
      <c r="T226" s="59"/>
    </row>
    <row r="227" spans="2:20" ht="21.75" customHeight="1">
      <c r="B227" s="86"/>
      <c r="C227" s="611"/>
      <c r="D227" s="612"/>
      <c r="E227" s="75"/>
      <c r="F227" s="78"/>
      <c r="G227" s="76"/>
      <c r="H227" s="76"/>
      <c r="I227" s="76"/>
      <c r="J227" s="76"/>
      <c r="K227" s="76"/>
      <c r="L227" s="75"/>
      <c r="M227" s="98"/>
      <c r="N227" s="59"/>
      <c r="Q227" s="59"/>
      <c r="R227" s="59"/>
      <c r="S227" s="59"/>
      <c r="T227" s="59"/>
    </row>
    <row r="228" spans="2:20" ht="21.75" customHeight="1">
      <c r="B228" s="86"/>
      <c r="C228" s="611"/>
      <c r="D228" s="612"/>
      <c r="E228" s="75"/>
      <c r="F228" s="78"/>
      <c r="G228" s="76"/>
      <c r="H228" s="76"/>
      <c r="I228" s="77"/>
      <c r="J228" s="76"/>
      <c r="K228" s="76"/>
      <c r="L228" s="75"/>
      <c r="M228" s="98"/>
      <c r="N228" s="59"/>
      <c r="Q228" s="59"/>
      <c r="R228" s="59"/>
      <c r="S228" s="59"/>
      <c r="T228" s="59"/>
    </row>
    <row r="229" spans="2:20" ht="21.75" customHeight="1">
      <c r="B229" s="86"/>
      <c r="C229" s="611"/>
      <c r="D229" s="612"/>
      <c r="E229" s="75"/>
      <c r="F229" s="76"/>
      <c r="G229" s="76"/>
      <c r="H229" s="76"/>
      <c r="I229" s="76"/>
      <c r="J229" s="76"/>
      <c r="K229" s="112"/>
      <c r="L229" s="75"/>
      <c r="M229" s="98"/>
      <c r="N229" s="59"/>
      <c r="Q229" s="59"/>
      <c r="R229" s="59"/>
      <c r="S229" s="59"/>
      <c r="T229" s="59"/>
    </row>
    <row r="230" spans="2:20" ht="21.75" customHeight="1">
      <c r="B230" s="86"/>
      <c r="C230" s="611"/>
      <c r="D230" s="612"/>
      <c r="E230" s="75"/>
      <c r="F230" s="76"/>
      <c r="G230" s="76"/>
      <c r="H230" s="76"/>
      <c r="I230" s="76"/>
      <c r="J230" s="76"/>
      <c r="K230" s="113"/>
      <c r="L230" s="75"/>
      <c r="M230" s="98"/>
      <c r="N230" s="59"/>
      <c r="Q230" s="59"/>
      <c r="R230" s="59"/>
      <c r="S230" s="59"/>
      <c r="T230" s="59"/>
    </row>
    <row r="231" spans="2:20" ht="21.75" customHeight="1">
      <c r="B231" s="86"/>
      <c r="C231" s="611"/>
      <c r="D231" s="612"/>
      <c r="E231" s="75"/>
      <c r="F231" s="78"/>
      <c r="G231" s="77"/>
      <c r="H231" s="76"/>
      <c r="I231" s="77"/>
      <c r="J231" s="76"/>
      <c r="K231" s="113"/>
      <c r="L231" s="75"/>
      <c r="M231" s="98"/>
      <c r="N231" s="59"/>
      <c r="Q231" s="59"/>
      <c r="R231" s="59"/>
      <c r="S231" s="59"/>
      <c r="T231" s="59"/>
    </row>
    <row r="232" spans="2:20" ht="21.75" customHeight="1">
      <c r="B232" s="86"/>
      <c r="C232" s="611"/>
      <c r="D232" s="612"/>
      <c r="E232" s="75"/>
      <c r="F232" s="78"/>
      <c r="G232" s="76"/>
      <c r="H232" s="76"/>
      <c r="I232" s="76"/>
      <c r="J232" s="76"/>
      <c r="K232" s="113"/>
      <c r="L232" s="75"/>
      <c r="M232" s="98"/>
      <c r="N232" s="59"/>
      <c r="Q232" s="59"/>
      <c r="R232" s="59"/>
      <c r="S232" s="59"/>
      <c r="T232" s="59"/>
    </row>
    <row r="233" spans="2:20" ht="21.75" customHeight="1">
      <c r="B233" s="86"/>
      <c r="C233" s="611"/>
      <c r="D233" s="612"/>
      <c r="E233" s="75"/>
      <c r="F233" s="78"/>
      <c r="G233" s="76"/>
      <c r="H233" s="76"/>
      <c r="I233" s="77"/>
      <c r="J233" s="76"/>
      <c r="K233" s="113"/>
      <c r="L233" s="75"/>
      <c r="M233" s="98"/>
      <c r="N233" s="59"/>
      <c r="Q233" s="59"/>
      <c r="R233" s="59"/>
      <c r="S233" s="59"/>
      <c r="T233" s="59"/>
    </row>
    <row r="234" spans="2:20" ht="21.75" customHeight="1">
      <c r="B234" s="86"/>
      <c r="C234" s="611"/>
      <c r="D234" s="612"/>
      <c r="E234" s="75"/>
      <c r="F234" s="78"/>
      <c r="G234" s="76"/>
      <c r="H234" s="76"/>
      <c r="I234" s="77"/>
      <c r="J234" s="76"/>
      <c r="K234" s="113"/>
      <c r="L234" s="75"/>
      <c r="M234" s="98"/>
      <c r="N234" s="59"/>
      <c r="Q234" s="59"/>
      <c r="R234" s="59"/>
      <c r="S234" s="59"/>
      <c r="T234" s="59"/>
    </row>
    <row r="235" spans="2:20" ht="21.75" customHeight="1">
      <c r="B235" s="86"/>
      <c r="C235" s="611"/>
      <c r="D235" s="612"/>
      <c r="E235" s="75"/>
      <c r="F235" s="78"/>
      <c r="G235" s="76"/>
      <c r="H235" s="76"/>
      <c r="I235" s="77"/>
      <c r="J235" s="76"/>
      <c r="K235" s="113"/>
      <c r="L235" s="75"/>
      <c r="M235" s="98"/>
      <c r="N235" s="59"/>
      <c r="Q235" s="59"/>
      <c r="R235" s="59"/>
      <c r="S235" s="59"/>
      <c r="T235" s="59"/>
    </row>
    <row r="236" spans="2:20" ht="21.75" customHeight="1">
      <c r="B236" s="86"/>
      <c r="C236" s="611"/>
      <c r="D236" s="612"/>
      <c r="E236" s="75"/>
      <c r="F236" s="78"/>
      <c r="G236" s="76"/>
      <c r="H236" s="76"/>
      <c r="I236" s="76"/>
      <c r="J236" s="76"/>
      <c r="K236" s="113"/>
      <c r="L236" s="75"/>
      <c r="M236" s="98"/>
      <c r="N236" s="59"/>
      <c r="Q236" s="59"/>
      <c r="R236" s="59"/>
      <c r="S236" s="59"/>
      <c r="T236" s="59"/>
    </row>
    <row r="237" spans="2:20" ht="21.75" customHeight="1">
      <c r="B237" s="86"/>
      <c r="C237" s="611"/>
      <c r="D237" s="612"/>
      <c r="E237" s="75"/>
      <c r="F237" s="76"/>
      <c r="G237" s="76"/>
      <c r="H237" s="76"/>
      <c r="I237" s="76"/>
      <c r="J237" s="76"/>
      <c r="K237" s="112"/>
      <c r="L237" s="75"/>
      <c r="M237" s="98"/>
      <c r="N237" s="59"/>
      <c r="Q237" s="59"/>
      <c r="R237" s="59"/>
      <c r="S237" s="59"/>
      <c r="T237" s="59"/>
    </row>
    <row r="238" spans="2:20" ht="21.75" customHeight="1">
      <c r="B238" s="86"/>
      <c r="C238" s="611"/>
      <c r="D238" s="612"/>
      <c r="E238" s="75"/>
      <c r="F238" s="76"/>
      <c r="G238" s="76"/>
      <c r="H238" s="76"/>
      <c r="I238" s="76"/>
      <c r="J238" s="76"/>
      <c r="K238" s="113"/>
      <c r="L238" s="75"/>
      <c r="M238" s="98"/>
      <c r="N238" s="59"/>
      <c r="Q238" s="59"/>
      <c r="R238" s="59"/>
      <c r="S238" s="59"/>
      <c r="T238" s="59"/>
    </row>
    <row r="239" spans="2:20" ht="21.75" customHeight="1">
      <c r="B239" s="86"/>
      <c r="C239" s="611"/>
      <c r="D239" s="612"/>
      <c r="E239" s="75"/>
      <c r="F239" s="78"/>
      <c r="G239" s="77"/>
      <c r="H239" s="76"/>
      <c r="I239" s="77"/>
      <c r="J239" s="76"/>
      <c r="K239" s="113"/>
      <c r="L239" s="75"/>
      <c r="M239" s="98"/>
      <c r="N239" s="59"/>
      <c r="Q239" s="59"/>
      <c r="R239" s="59"/>
      <c r="S239" s="59"/>
      <c r="T239" s="59"/>
    </row>
    <row r="240" spans="2:20" ht="21.75" customHeight="1">
      <c r="B240" s="86"/>
      <c r="C240" s="472"/>
      <c r="D240" s="473"/>
      <c r="E240" s="75"/>
      <c r="F240" s="78"/>
      <c r="G240" s="77"/>
      <c r="H240" s="76"/>
      <c r="I240" s="77"/>
      <c r="J240" s="76"/>
      <c r="K240" s="113"/>
      <c r="L240" s="75"/>
      <c r="M240" s="98"/>
      <c r="N240" s="59"/>
      <c r="Q240" s="59"/>
      <c r="R240" s="59"/>
      <c r="S240" s="59"/>
      <c r="T240" s="59"/>
    </row>
    <row r="241" spans="1:24" ht="21.75" customHeight="1">
      <c r="B241" s="86"/>
      <c r="C241" s="611"/>
      <c r="D241" s="612"/>
      <c r="E241" s="75"/>
      <c r="F241" s="78"/>
      <c r="G241" s="76"/>
      <c r="H241" s="76"/>
      <c r="I241" s="76"/>
      <c r="J241" s="76"/>
      <c r="K241" s="113"/>
      <c r="L241" s="75"/>
      <c r="M241" s="98"/>
      <c r="N241" s="59"/>
      <c r="Q241" s="59"/>
      <c r="R241" s="59"/>
      <c r="S241" s="59"/>
      <c r="T241" s="59"/>
    </row>
    <row r="242" spans="1:24" ht="21.75" customHeight="1">
      <c r="B242" s="86"/>
      <c r="C242" s="611"/>
      <c r="D242" s="612"/>
      <c r="E242" s="75"/>
      <c r="F242" s="76"/>
      <c r="G242" s="76"/>
      <c r="H242" s="76"/>
      <c r="I242" s="76"/>
      <c r="J242" s="76"/>
      <c r="K242" s="112"/>
      <c r="L242" s="75"/>
      <c r="M242" s="98"/>
      <c r="N242" s="59"/>
      <c r="Q242" s="59"/>
      <c r="R242" s="59"/>
      <c r="S242" s="59"/>
      <c r="T242" s="59"/>
    </row>
    <row r="243" spans="1:24">
      <c r="B243" s="71">
        <v>4</v>
      </c>
      <c r="C243" s="613" t="s">
        <v>80</v>
      </c>
      <c r="D243" s="614"/>
      <c r="E243" s="72"/>
      <c r="F243" s="73"/>
      <c r="G243" s="62"/>
      <c r="H243" s="62"/>
      <c r="I243" s="38"/>
      <c r="J243" s="62"/>
      <c r="K243" s="43"/>
      <c r="L243" s="74"/>
    </row>
    <row r="244" spans="1:24">
      <c r="B244" s="71"/>
      <c r="C244" s="542"/>
      <c r="D244" s="543"/>
      <c r="E244" s="75"/>
      <c r="F244" s="76"/>
      <c r="G244" s="77"/>
      <c r="H244" s="76"/>
      <c r="I244" s="77"/>
      <c r="J244" s="76"/>
      <c r="K244" s="76"/>
      <c r="L244" s="75"/>
    </row>
    <row r="245" spans="1:24">
      <c r="B245" s="71"/>
      <c r="C245" s="542"/>
      <c r="D245" s="543"/>
      <c r="E245" s="75"/>
      <c r="F245" s="76"/>
      <c r="G245" s="77"/>
      <c r="H245" s="76"/>
      <c r="I245" s="76"/>
      <c r="J245" s="76"/>
      <c r="K245" s="76"/>
      <c r="L245" s="75"/>
    </row>
    <row r="246" spans="1:24">
      <c r="B246" s="71"/>
      <c r="C246" s="542"/>
      <c r="D246" s="543"/>
      <c r="E246" s="75"/>
      <c r="F246" s="78"/>
      <c r="G246" s="77"/>
      <c r="H246" s="76"/>
      <c r="I246" s="76"/>
      <c r="J246" s="76"/>
      <c r="K246" s="76"/>
      <c r="L246" s="75"/>
    </row>
    <row r="247" spans="1:24" s="57" customFormat="1">
      <c r="A247" s="59"/>
      <c r="B247" s="71"/>
      <c r="C247" s="542"/>
      <c r="D247" s="543"/>
      <c r="E247" s="75"/>
      <c r="F247" s="76"/>
      <c r="G247" s="77"/>
      <c r="H247" s="76"/>
      <c r="I247" s="76"/>
      <c r="J247" s="76"/>
      <c r="K247" s="76"/>
      <c r="L247" s="75"/>
      <c r="N247" s="58"/>
      <c r="O247" s="59"/>
      <c r="P247" s="59"/>
      <c r="Q247" s="100"/>
      <c r="R247" s="100"/>
      <c r="S247" s="99"/>
      <c r="T247" s="100"/>
      <c r="U247" s="59"/>
      <c r="V247" s="59"/>
      <c r="W247" s="59"/>
      <c r="X247" s="59"/>
    </row>
    <row r="248" spans="1:24" s="57" customFormat="1">
      <c r="A248" s="59"/>
      <c r="B248" s="71"/>
      <c r="C248" s="542"/>
      <c r="D248" s="543"/>
      <c r="E248" s="75"/>
      <c r="F248" s="78"/>
      <c r="G248" s="77"/>
      <c r="H248" s="76"/>
      <c r="I248" s="77"/>
      <c r="J248" s="76"/>
      <c r="K248" s="76"/>
      <c r="L248" s="75"/>
      <c r="N248" s="58"/>
      <c r="O248" s="59"/>
      <c r="P248" s="59"/>
      <c r="Q248" s="100"/>
      <c r="R248" s="100"/>
      <c r="S248" s="99"/>
      <c r="T248" s="100"/>
      <c r="U248" s="59"/>
      <c r="V248" s="59"/>
      <c r="W248" s="59"/>
      <c r="X248" s="59"/>
    </row>
    <row r="249" spans="1:24" s="57" customFormat="1">
      <c r="A249" s="59"/>
      <c r="B249" s="71"/>
      <c r="C249" s="542"/>
      <c r="D249" s="543"/>
      <c r="E249" s="75"/>
      <c r="F249" s="78"/>
      <c r="G249" s="76"/>
      <c r="H249" s="76"/>
      <c r="I249" s="77"/>
      <c r="J249" s="76"/>
      <c r="K249" s="76"/>
      <c r="L249" s="75"/>
      <c r="N249" s="58"/>
      <c r="O249" s="59"/>
      <c r="P249" s="59"/>
      <c r="Q249" s="100"/>
      <c r="R249" s="100"/>
      <c r="S249" s="99"/>
      <c r="T249" s="100"/>
      <c r="U249" s="59"/>
      <c r="V249" s="59"/>
      <c r="W249" s="59"/>
      <c r="X249" s="59"/>
    </row>
    <row r="250" spans="1:24" s="57" customFormat="1">
      <c r="A250" s="59"/>
      <c r="B250" s="71"/>
      <c r="C250" s="454"/>
      <c r="D250" s="79"/>
      <c r="E250" s="75"/>
      <c r="F250" s="76"/>
      <c r="G250" s="76"/>
      <c r="H250" s="76"/>
      <c r="I250" s="76"/>
      <c r="J250" s="76"/>
      <c r="K250" s="76"/>
      <c r="L250" s="75"/>
      <c r="N250" s="58"/>
      <c r="O250" s="59"/>
      <c r="P250" s="59"/>
      <c r="Q250" s="100"/>
      <c r="R250" s="100"/>
      <c r="S250" s="99"/>
      <c r="T250" s="100"/>
      <c r="U250" s="59"/>
      <c r="V250" s="59"/>
      <c r="W250" s="59"/>
      <c r="X250" s="59"/>
    </row>
    <row r="251" spans="1:24" s="57" customFormat="1">
      <c r="A251" s="59"/>
      <c r="B251" s="80"/>
      <c r="C251" s="454"/>
      <c r="D251" s="81"/>
      <c r="E251" s="72"/>
      <c r="F251" s="82"/>
      <c r="G251" s="76"/>
      <c r="H251" s="76"/>
      <c r="I251" s="76"/>
      <c r="J251" s="76"/>
      <c r="K251" s="76"/>
      <c r="L251" s="83"/>
      <c r="N251" s="58"/>
      <c r="O251" s="59"/>
      <c r="P251" s="59"/>
      <c r="Q251" s="100"/>
      <c r="R251" s="100"/>
      <c r="S251" s="99"/>
      <c r="T251" s="100"/>
      <c r="U251" s="59"/>
      <c r="V251" s="59"/>
      <c r="W251" s="59"/>
      <c r="X251" s="59"/>
    </row>
    <row r="252" spans="1:24" s="57" customFormat="1">
      <c r="A252" s="59"/>
      <c r="B252" s="80"/>
      <c r="C252" s="454"/>
      <c r="D252" s="81"/>
      <c r="E252" s="72"/>
      <c r="F252" s="76"/>
      <c r="G252" s="84"/>
      <c r="H252" s="84"/>
      <c r="I252" s="84"/>
      <c r="J252" s="84"/>
      <c r="K252" s="84"/>
      <c r="L252" s="85"/>
      <c r="N252" s="58"/>
      <c r="O252" s="59"/>
      <c r="P252" s="59"/>
      <c r="Q252" s="100"/>
      <c r="R252" s="100"/>
      <c r="S252" s="99"/>
      <c r="T252" s="100"/>
      <c r="U252" s="59"/>
      <c r="V252" s="59"/>
      <c r="W252" s="59"/>
      <c r="X252" s="59"/>
    </row>
    <row r="253" spans="1:24" s="57" customFormat="1">
      <c r="A253" s="59"/>
      <c r="B253" s="80"/>
      <c r="C253" s="454"/>
      <c r="D253" s="81"/>
      <c r="E253" s="72"/>
      <c r="F253" s="84"/>
      <c r="G253" s="84"/>
      <c r="H253" s="84"/>
      <c r="I253" s="84"/>
      <c r="J253" s="84"/>
      <c r="K253" s="84"/>
      <c r="L253" s="85"/>
      <c r="N253" s="58"/>
      <c r="O253" s="59"/>
      <c r="P253" s="59"/>
      <c r="Q253" s="100"/>
      <c r="R253" s="100"/>
      <c r="S253" s="99"/>
      <c r="T253" s="100"/>
      <c r="U253" s="59"/>
      <c r="V253" s="59"/>
      <c r="W253" s="59"/>
      <c r="X253" s="59"/>
    </row>
    <row r="254" spans="1:24" s="57" customFormat="1">
      <c r="A254" s="59"/>
      <c r="B254" s="86"/>
      <c r="C254" s="454"/>
      <c r="D254" s="81"/>
      <c r="E254" s="75"/>
      <c r="F254" s="84"/>
      <c r="G254" s="87"/>
      <c r="H254" s="88"/>
      <c r="I254" s="89"/>
      <c r="J254" s="84"/>
      <c r="K254" s="84"/>
      <c r="L254" s="85"/>
      <c r="N254" s="58"/>
      <c r="O254" s="59"/>
      <c r="P254" s="59"/>
      <c r="Q254" s="100"/>
      <c r="R254" s="100"/>
      <c r="S254" s="99"/>
      <c r="T254" s="100"/>
      <c r="U254" s="59"/>
      <c r="V254" s="59"/>
      <c r="W254" s="59"/>
      <c r="X254" s="59"/>
    </row>
    <row r="255" spans="1:24" s="57" customFormat="1">
      <c r="A255" s="59"/>
      <c r="B255" s="86"/>
      <c r="C255" s="454"/>
      <c r="D255" s="81"/>
      <c r="E255" s="75"/>
      <c r="F255" s="84"/>
      <c r="G255" s="87"/>
      <c r="H255" s="88"/>
      <c r="I255" s="89"/>
      <c r="J255" s="84"/>
      <c r="K255" s="84"/>
      <c r="L255" s="85"/>
      <c r="N255" s="58"/>
      <c r="O255" s="59"/>
      <c r="P255" s="59"/>
      <c r="Q255" s="100"/>
      <c r="R255" s="100"/>
      <c r="S255" s="99"/>
      <c r="T255" s="100"/>
      <c r="U255" s="59"/>
      <c r="V255" s="59"/>
      <c r="W255" s="59"/>
      <c r="X255" s="59"/>
    </row>
    <row r="256" spans="1:24" s="57" customFormat="1">
      <c r="A256" s="59"/>
      <c r="B256" s="86"/>
      <c r="C256" s="454"/>
      <c r="D256" s="81"/>
      <c r="E256" s="75"/>
      <c r="F256" s="84"/>
      <c r="G256" s="87"/>
      <c r="H256" s="88"/>
      <c r="I256" s="89"/>
      <c r="J256" s="84"/>
      <c r="K256" s="84"/>
      <c r="L256" s="85"/>
      <c r="N256" s="58"/>
      <c r="O256" s="59"/>
      <c r="P256" s="59"/>
      <c r="Q256" s="100"/>
      <c r="R256" s="100"/>
      <c r="S256" s="99"/>
      <c r="T256" s="100"/>
      <c r="U256" s="59"/>
      <c r="V256" s="59"/>
      <c r="W256" s="59"/>
      <c r="X256" s="59"/>
    </row>
    <row r="257" spans="1:24" s="57" customFormat="1">
      <c r="A257" s="59"/>
      <c r="B257" s="86"/>
      <c r="C257" s="454"/>
      <c r="D257" s="81"/>
      <c r="E257" s="75"/>
      <c r="F257" s="84"/>
      <c r="G257" s="90"/>
      <c r="H257" s="84"/>
      <c r="I257" s="84"/>
      <c r="J257" s="84"/>
      <c r="K257" s="84"/>
      <c r="L257" s="85"/>
      <c r="N257" s="58"/>
      <c r="O257" s="59"/>
      <c r="P257" s="59"/>
      <c r="Q257" s="100"/>
      <c r="R257" s="100"/>
      <c r="S257" s="99"/>
      <c r="T257" s="100"/>
      <c r="U257" s="59"/>
      <c r="V257" s="59"/>
      <c r="W257" s="59"/>
      <c r="X257" s="59"/>
    </row>
    <row r="258" spans="1:24" s="57" customFormat="1">
      <c r="A258" s="59"/>
      <c r="B258" s="86"/>
      <c r="C258" s="454"/>
      <c r="D258" s="81"/>
      <c r="E258" s="75"/>
      <c r="F258" s="84"/>
      <c r="G258" s="90"/>
      <c r="H258" s="84"/>
      <c r="I258" s="84"/>
      <c r="J258" s="84"/>
      <c r="K258" s="84"/>
      <c r="L258" s="85"/>
      <c r="N258" s="58"/>
      <c r="O258" s="59"/>
      <c r="P258" s="59"/>
      <c r="Q258" s="100"/>
      <c r="R258" s="100"/>
      <c r="S258" s="99"/>
      <c r="T258" s="100"/>
      <c r="U258" s="59"/>
      <c r="V258" s="59"/>
      <c r="W258" s="59"/>
      <c r="X258" s="59"/>
    </row>
    <row r="259" spans="1:24" s="57" customFormat="1">
      <c r="A259" s="59"/>
      <c r="B259" s="86"/>
      <c r="C259" s="454"/>
      <c r="D259" s="81"/>
      <c r="E259" s="75"/>
      <c r="F259" s="84"/>
      <c r="G259" s="91"/>
      <c r="H259" s="84"/>
      <c r="I259" s="84"/>
      <c r="J259" s="84"/>
      <c r="K259" s="84"/>
      <c r="L259" s="85"/>
      <c r="N259" s="58"/>
      <c r="O259" s="59"/>
      <c r="P259" s="59"/>
      <c r="Q259" s="100"/>
      <c r="R259" s="100"/>
      <c r="S259" s="99"/>
      <c r="T259" s="100"/>
      <c r="U259" s="59"/>
      <c r="V259" s="59"/>
      <c r="W259" s="59"/>
      <c r="X259" s="59"/>
    </row>
    <row r="260" spans="1:24" s="57" customFormat="1">
      <c r="A260" s="59"/>
      <c r="B260" s="86"/>
      <c r="C260" s="454"/>
      <c r="D260" s="81"/>
      <c r="E260" s="75"/>
      <c r="F260" s="84"/>
      <c r="G260" s="91"/>
      <c r="H260" s="84"/>
      <c r="I260" s="84"/>
      <c r="J260" s="84"/>
      <c r="K260" s="84"/>
      <c r="L260" s="85"/>
      <c r="N260" s="58"/>
      <c r="O260" s="59"/>
      <c r="P260" s="59"/>
      <c r="Q260" s="100"/>
      <c r="R260" s="100"/>
      <c r="S260" s="99"/>
      <c r="T260" s="100"/>
      <c r="U260" s="59"/>
      <c r="V260" s="59"/>
      <c r="W260" s="59"/>
      <c r="X260" s="59"/>
    </row>
    <row r="261" spans="1:24" s="57" customFormat="1">
      <c r="A261" s="59"/>
      <c r="B261" s="86"/>
      <c r="C261" s="454"/>
      <c r="D261" s="81"/>
      <c r="E261" s="75"/>
      <c r="F261" s="84"/>
      <c r="G261" s="91"/>
      <c r="H261" s="84"/>
      <c r="I261" s="84"/>
      <c r="J261" s="84"/>
      <c r="K261" s="84"/>
      <c r="L261" s="85"/>
      <c r="N261" s="58"/>
      <c r="O261" s="59"/>
      <c r="P261" s="59"/>
      <c r="Q261" s="100"/>
      <c r="R261" s="100"/>
      <c r="S261" s="99"/>
      <c r="T261" s="100"/>
      <c r="U261" s="59"/>
      <c r="V261" s="59"/>
      <c r="W261" s="59"/>
      <c r="X261" s="59"/>
    </row>
    <row r="262" spans="1:24" s="57" customFormat="1">
      <c r="A262" s="59"/>
      <c r="B262" s="86"/>
      <c r="C262" s="454"/>
      <c r="D262" s="81"/>
      <c r="E262" s="75"/>
      <c r="F262" s="84"/>
      <c r="G262" s="84"/>
      <c r="H262" s="84"/>
      <c r="I262" s="92"/>
      <c r="J262" s="84"/>
      <c r="K262" s="84"/>
      <c r="L262" s="85"/>
      <c r="N262" s="58"/>
      <c r="O262" s="59"/>
      <c r="P262" s="59"/>
      <c r="Q262" s="100"/>
      <c r="R262" s="100"/>
      <c r="S262" s="99"/>
      <c r="T262" s="100"/>
      <c r="U262" s="59"/>
      <c r="V262" s="59"/>
      <c r="W262" s="59"/>
      <c r="X262" s="59"/>
    </row>
    <row r="263" spans="1:24" s="57" customFormat="1">
      <c r="A263" s="59"/>
      <c r="B263" s="86"/>
      <c r="C263" s="454"/>
      <c r="D263" s="81"/>
      <c r="E263" s="75"/>
      <c r="F263" s="84"/>
      <c r="G263" s="93"/>
      <c r="H263" s="84"/>
      <c r="I263" s="84"/>
      <c r="J263" s="84"/>
      <c r="K263" s="84"/>
      <c r="L263" s="85"/>
      <c r="N263" s="58"/>
      <c r="O263" s="59"/>
      <c r="P263" s="59"/>
      <c r="Q263" s="100"/>
      <c r="R263" s="100"/>
      <c r="S263" s="99"/>
      <c r="T263" s="100"/>
      <c r="U263" s="59"/>
      <c r="V263" s="59"/>
      <c r="W263" s="59"/>
      <c r="X263" s="59"/>
    </row>
    <row r="264" spans="1:24" s="57" customFormat="1">
      <c r="A264" s="59"/>
      <c r="B264" s="86"/>
      <c r="C264" s="454"/>
      <c r="D264" s="81"/>
      <c r="E264" s="75"/>
      <c r="F264" s="84"/>
      <c r="G264" s="84"/>
      <c r="H264" s="84"/>
      <c r="I264" s="84"/>
      <c r="J264" s="84"/>
      <c r="K264" s="84"/>
      <c r="L264" s="85"/>
      <c r="N264" s="58"/>
      <c r="O264" s="59"/>
      <c r="P264" s="59"/>
      <c r="Q264" s="100"/>
      <c r="R264" s="100"/>
      <c r="S264" s="99"/>
      <c r="T264" s="100"/>
      <c r="U264" s="59"/>
      <c r="V264" s="59"/>
      <c r="W264" s="59"/>
      <c r="X264" s="59"/>
    </row>
    <row r="265" spans="1:24" s="57" customFormat="1">
      <c r="A265" s="59"/>
      <c r="B265" s="71"/>
      <c r="C265" s="556"/>
      <c r="D265" s="557"/>
      <c r="E265" s="71"/>
      <c r="F265" s="85"/>
      <c r="G265" s="94"/>
      <c r="H265" s="85"/>
      <c r="I265" s="85"/>
      <c r="J265" s="85"/>
      <c r="K265" s="95"/>
      <c r="L265" s="85"/>
      <c r="N265" s="58"/>
      <c r="O265" s="59"/>
      <c r="P265" s="59"/>
      <c r="Q265" s="100"/>
      <c r="R265" s="100"/>
      <c r="S265" s="99"/>
      <c r="T265" s="100"/>
      <c r="U265" s="59"/>
      <c r="V265" s="59"/>
      <c r="W265" s="59"/>
      <c r="X265" s="59"/>
    </row>
    <row r="266" spans="1:24" s="57" customFormat="1">
      <c r="A266" s="59"/>
      <c r="B266" s="71"/>
      <c r="C266" s="556"/>
      <c r="D266" s="557"/>
      <c r="E266" s="71"/>
      <c r="F266" s="85"/>
      <c r="G266" s="94"/>
      <c r="H266" s="85"/>
      <c r="I266" s="85"/>
      <c r="J266" s="85"/>
      <c r="K266" s="95"/>
      <c r="L266" s="85"/>
      <c r="N266" s="58"/>
      <c r="O266" s="59"/>
      <c r="P266" s="59"/>
      <c r="Q266" s="100"/>
      <c r="R266" s="100"/>
      <c r="S266" s="99"/>
      <c r="T266" s="100"/>
      <c r="U266" s="59"/>
      <c r="V266" s="59"/>
      <c r="W266" s="59"/>
      <c r="X266" s="59"/>
    </row>
    <row r="267" spans="1:24" s="57" customFormat="1">
      <c r="A267" s="59"/>
      <c r="B267" s="71"/>
      <c r="C267" s="556"/>
      <c r="D267" s="557"/>
      <c r="E267" s="71"/>
      <c r="F267" s="85"/>
      <c r="G267" s="94"/>
      <c r="H267" s="85"/>
      <c r="I267" s="85"/>
      <c r="J267" s="85"/>
      <c r="K267" s="95"/>
      <c r="L267" s="85"/>
      <c r="N267" s="58"/>
      <c r="O267" s="59"/>
      <c r="P267" s="59"/>
      <c r="Q267" s="100"/>
      <c r="R267" s="100"/>
      <c r="S267" s="99"/>
      <c r="T267" s="100"/>
      <c r="U267" s="59"/>
      <c r="V267" s="59"/>
      <c r="W267" s="59"/>
      <c r="X267" s="59"/>
    </row>
    <row r="268" spans="1:24" s="57" customFormat="1">
      <c r="A268" s="59"/>
      <c r="B268" s="71"/>
      <c r="C268" s="556"/>
      <c r="D268" s="557"/>
      <c r="E268" s="71"/>
      <c r="F268" s="85"/>
      <c r="G268" s="94"/>
      <c r="H268" s="85"/>
      <c r="I268" s="85"/>
      <c r="J268" s="85"/>
      <c r="K268" s="95"/>
      <c r="L268" s="85"/>
      <c r="N268" s="58"/>
      <c r="O268" s="59"/>
      <c r="P268" s="59"/>
      <c r="Q268" s="100"/>
      <c r="R268" s="100"/>
      <c r="S268" s="99"/>
      <c r="T268" s="100"/>
      <c r="U268" s="59"/>
      <c r="V268" s="59"/>
      <c r="W268" s="59"/>
      <c r="X268" s="59"/>
    </row>
    <row r="269" spans="1:24" s="57" customFormat="1">
      <c r="A269" s="59"/>
      <c r="B269" s="71"/>
      <c r="C269" s="556"/>
      <c r="D269" s="557"/>
      <c r="E269" s="71"/>
      <c r="F269" s="85"/>
      <c r="G269" s="94"/>
      <c r="H269" s="85"/>
      <c r="I269" s="85"/>
      <c r="J269" s="85"/>
      <c r="K269" s="95"/>
      <c r="L269" s="85"/>
      <c r="N269" s="58"/>
      <c r="O269" s="59"/>
      <c r="P269" s="59"/>
      <c r="Q269" s="100"/>
      <c r="R269" s="100"/>
      <c r="S269" s="99"/>
      <c r="T269" s="100"/>
      <c r="U269" s="59"/>
      <c r="V269" s="59"/>
      <c r="W269" s="59"/>
      <c r="X269" s="59"/>
    </row>
    <row r="270" spans="1:24" s="57" customFormat="1">
      <c r="A270" s="59"/>
      <c r="B270" s="71"/>
      <c r="C270" s="556"/>
      <c r="D270" s="557"/>
      <c r="E270" s="71"/>
      <c r="F270" s="85"/>
      <c r="G270" s="94"/>
      <c r="H270" s="85"/>
      <c r="I270" s="85"/>
      <c r="J270" s="85"/>
      <c r="K270" s="95"/>
      <c r="L270" s="85"/>
      <c r="N270" s="58"/>
      <c r="O270" s="59"/>
      <c r="P270" s="59"/>
      <c r="Q270" s="100"/>
      <c r="R270" s="100"/>
      <c r="S270" s="99"/>
      <c r="T270" s="100"/>
      <c r="U270" s="59"/>
      <c r="V270" s="59"/>
      <c r="W270" s="59"/>
      <c r="X270" s="59"/>
    </row>
    <row r="271" spans="1:24" s="57" customFormat="1">
      <c r="A271" s="59"/>
      <c r="B271" s="71"/>
      <c r="C271" s="556"/>
      <c r="D271" s="557"/>
      <c r="E271" s="71"/>
      <c r="F271" s="85"/>
      <c r="G271" s="94"/>
      <c r="H271" s="85"/>
      <c r="I271" s="85"/>
      <c r="J271" s="85"/>
      <c r="K271" s="95"/>
      <c r="L271" s="85"/>
      <c r="N271" s="58"/>
      <c r="O271" s="59"/>
      <c r="P271" s="59"/>
      <c r="Q271" s="100"/>
      <c r="R271" s="100"/>
      <c r="S271" s="99"/>
      <c r="T271" s="100"/>
      <c r="U271" s="59"/>
      <c r="V271" s="59"/>
      <c r="W271" s="59"/>
      <c r="X271" s="59"/>
    </row>
    <row r="272" spans="1:24" s="57" customFormat="1">
      <c r="A272" s="59"/>
      <c r="B272" s="71"/>
      <c r="C272" s="556"/>
      <c r="D272" s="557"/>
      <c r="E272" s="71"/>
      <c r="F272" s="85"/>
      <c r="G272" s="94"/>
      <c r="H272" s="85"/>
      <c r="I272" s="85"/>
      <c r="J272" s="85"/>
      <c r="K272" s="95"/>
      <c r="L272" s="85"/>
      <c r="N272" s="58"/>
      <c r="O272" s="59"/>
      <c r="P272" s="59"/>
      <c r="Q272" s="100"/>
      <c r="R272" s="100"/>
      <c r="S272" s="99"/>
      <c r="T272" s="100"/>
      <c r="U272" s="59"/>
      <c r="V272" s="59"/>
      <c r="W272" s="59"/>
      <c r="X272" s="59"/>
    </row>
    <row r="273" spans="1:24" s="57" customFormat="1">
      <c r="A273" s="59"/>
      <c r="B273" s="71"/>
      <c r="C273" s="556"/>
      <c r="D273" s="557"/>
      <c r="E273" s="71"/>
      <c r="F273" s="85"/>
      <c r="G273" s="94"/>
      <c r="H273" s="85"/>
      <c r="I273" s="85"/>
      <c r="J273" s="85"/>
      <c r="K273" s="95"/>
      <c r="L273" s="85"/>
      <c r="N273" s="58"/>
      <c r="O273" s="59"/>
      <c r="P273" s="59"/>
      <c r="Q273" s="100"/>
      <c r="R273" s="100"/>
      <c r="S273" s="99"/>
      <c r="T273" s="100"/>
      <c r="U273" s="59"/>
      <c r="V273" s="59"/>
      <c r="W273" s="59"/>
      <c r="X273" s="59"/>
    </row>
    <row r="274" spans="1:24" s="57" customFormat="1">
      <c r="A274" s="59"/>
      <c r="B274" s="71"/>
      <c r="C274" s="556"/>
      <c r="D274" s="557"/>
      <c r="E274" s="71"/>
      <c r="F274" s="85"/>
      <c r="G274" s="94"/>
      <c r="H274" s="85"/>
      <c r="I274" s="85"/>
      <c r="J274" s="85"/>
      <c r="K274" s="95"/>
      <c r="L274" s="85"/>
      <c r="N274" s="58"/>
      <c r="O274" s="59"/>
      <c r="P274" s="59"/>
      <c r="Q274" s="100"/>
      <c r="R274" s="100"/>
      <c r="S274" s="99"/>
      <c r="T274" s="100"/>
      <c r="U274" s="59"/>
      <c r="V274" s="59"/>
      <c r="W274" s="59"/>
      <c r="X274" s="59"/>
    </row>
    <row r="275" spans="1:24" s="57" customFormat="1">
      <c r="A275" s="59"/>
      <c r="B275" s="52"/>
      <c r="C275" s="609" t="s">
        <v>189</v>
      </c>
      <c r="D275" s="610"/>
      <c r="E275" s="66"/>
      <c r="F275" s="67"/>
      <c r="G275" s="66"/>
      <c r="H275" s="66"/>
      <c r="I275" s="68"/>
      <c r="J275" s="66"/>
      <c r="K275" s="69">
        <f>SUM(K244:K274)</f>
        <v>0</v>
      </c>
      <c r="L275" s="70"/>
      <c r="N275" s="58"/>
      <c r="O275" s="59"/>
      <c r="P275" s="59"/>
      <c r="Q275" s="100"/>
      <c r="R275" s="100"/>
      <c r="S275" s="99"/>
      <c r="T275" s="100"/>
      <c r="U275" s="59"/>
      <c r="V275" s="59"/>
      <c r="W275" s="59"/>
      <c r="X275" s="59"/>
    </row>
  </sheetData>
  <mergeCells count="256">
    <mergeCell ref="B6:L6"/>
    <mergeCell ref="B7:B8"/>
    <mergeCell ref="C7:D8"/>
    <mergeCell ref="E7:E8"/>
    <mergeCell ref="F7:F8"/>
    <mergeCell ref="L7:L8"/>
    <mergeCell ref="B1:L1"/>
    <mergeCell ref="B2:L2"/>
    <mergeCell ref="B3:L3"/>
    <mergeCell ref="B4:L4"/>
    <mergeCell ref="B5:L5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40:D40"/>
    <mergeCell ref="C41:D41"/>
    <mergeCell ref="C42:D42"/>
    <mergeCell ref="C43:D43"/>
    <mergeCell ref="C44:D44"/>
    <mergeCell ref="C45:D45"/>
    <mergeCell ref="C33:D33"/>
    <mergeCell ref="C34:D34"/>
    <mergeCell ref="C35:D35"/>
    <mergeCell ref="C36:D36"/>
    <mergeCell ref="C37:D37"/>
    <mergeCell ref="C39:D39"/>
    <mergeCell ref="C38:D38"/>
    <mergeCell ref="C67:D67"/>
    <mergeCell ref="C68:D68"/>
    <mergeCell ref="C69:D69"/>
    <mergeCell ref="C70:D70"/>
    <mergeCell ref="C71:D71"/>
    <mergeCell ref="C73:D73"/>
    <mergeCell ref="C46:D46"/>
    <mergeCell ref="C47:D47"/>
    <mergeCell ref="C48:D48"/>
    <mergeCell ref="C64:D64"/>
    <mergeCell ref="C65:D65"/>
    <mergeCell ref="C66:D66"/>
    <mergeCell ref="C72:D72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104:D104"/>
    <mergeCell ref="C106:D106"/>
    <mergeCell ref="C107:D107"/>
    <mergeCell ref="C109:D109"/>
    <mergeCell ref="C110:D110"/>
    <mergeCell ref="C111:D111"/>
    <mergeCell ref="C98:D98"/>
    <mergeCell ref="C99:D99"/>
    <mergeCell ref="C100:D100"/>
    <mergeCell ref="C101:D101"/>
    <mergeCell ref="C102:D102"/>
    <mergeCell ref="C103:D103"/>
    <mergeCell ref="C118:D11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30:D130"/>
    <mergeCell ref="C131:D131"/>
    <mergeCell ref="C134:D134"/>
    <mergeCell ref="C135:D135"/>
    <mergeCell ref="C137:D137"/>
    <mergeCell ref="C138:D138"/>
    <mergeCell ref="C124:D124"/>
    <mergeCell ref="C125:D125"/>
    <mergeCell ref="C126:D126"/>
    <mergeCell ref="C127:D127"/>
    <mergeCell ref="C128:D128"/>
    <mergeCell ref="C129:D129"/>
    <mergeCell ref="C136:D136"/>
    <mergeCell ref="C133:D133"/>
    <mergeCell ref="C132:D132"/>
    <mergeCell ref="C144:D144"/>
    <mergeCell ref="N144:O144"/>
    <mergeCell ref="C145:D145"/>
    <mergeCell ref="N145:O145"/>
    <mergeCell ref="C146:D146"/>
    <mergeCell ref="N146:O146"/>
    <mergeCell ref="C139:D139"/>
    <mergeCell ref="C140:D140"/>
    <mergeCell ref="C141:D141"/>
    <mergeCell ref="C142:D142"/>
    <mergeCell ref="C143:D143"/>
    <mergeCell ref="N143:O143"/>
    <mergeCell ref="C150:D150"/>
    <mergeCell ref="N150:O150"/>
    <mergeCell ref="C151:D151"/>
    <mergeCell ref="N151:O151"/>
    <mergeCell ref="C152:D152"/>
    <mergeCell ref="C153:D153"/>
    <mergeCell ref="C147:D147"/>
    <mergeCell ref="N147:O147"/>
    <mergeCell ref="C148:D148"/>
    <mergeCell ref="N148:O148"/>
    <mergeCell ref="C149:D149"/>
    <mergeCell ref="N149:O149"/>
    <mergeCell ref="C160:D160"/>
    <mergeCell ref="C161:D161"/>
    <mergeCell ref="C162:D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78:D178"/>
    <mergeCell ref="C179:D179"/>
    <mergeCell ref="C180:D180"/>
    <mergeCell ref="C181:D181"/>
    <mergeCell ref="C182:D182"/>
    <mergeCell ref="C183:D183"/>
    <mergeCell ref="C166:D166"/>
    <mergeCell ref="C171:D171"/>
    <mergeCell ref="C172:D172"/>
    <mergeCell ref="C174:D174"/>
    <mergeCell ref="C176:D176"/>
    <mergeCell ref="C177:D177"/>
    <mergeCell ref="C190:D190"/>
    <mergeCell ref="C191:D191"/>
    <mergeCell ref="C192:D192"/>
    <mergeCell ref="C193:D193"/>
    <mergeCell ref="C194:D194"/>
    <mergeCell ref="C195:D195"/>
    <mergeCell ref="C184:D184"/>
    <mergeCell ref="C185:D185"/>
    <mergeCell ref="C186:D186"/>
    <mergeCell ref="C187:D187"/>
    <mergeCell ref="C188:D188"/>
    <mergeCell ref="C189:D189"/>
    <mergeCell ref="C205:D205"/>
    <mergeCell ref="C206:D206"/>
    <mergeCell ref="C207:D207"/>
    <mergeCell ref="C208:D208"/>
    <mergeCell ref="C210:D210"/>
    <mergeCell ref="C211:D211"/>
    <mergeCell ref="C196:D196"/>
    <mergeCell ref="C197:D197"/>
    <mergeCell ref="C198:D198"/>
    <mergeCell ref="C201:D201"/>
    <mergeCell ref="C202:D202"/>
    <mergeCell ref="C203:D203"/>
    <mergeCell ref="C215:D215"/>
    <mergeCell ref="N215:O215"/>
    <mergeCell ref="C216:D216"/>
    <mergeCell ref="N216:O216"/>
    <mergeCell ref="C217:D217"/>
    <mergeCell ref="N217:O217"/>
    <mergeCell ref="N211:O211"/>
    <mergeCell ref="C212:D212"/>
    <mergeCell ref="N212:O212"/>
    <mergeCell ref="C213:D213"/>
    <mergeCell ref="N213:O213"/>
    <mergeCell ref="C214:D214"/>
    <mergeCell ref="N214:O214"/>
    <mergeCell ref="C221:D221"/>
    <mergeCell ref="N221:O221"/>
    <mergeCell ref="C222:D222"/>
    <mergeCell ref="N222:O222"/>
    <mergeCell ref="C223:D223"/>
    <mergeCell ref="C224:D224"/>
    <mergeCell ref="C218:D218"/>
    <mergeCell ref="N218:O218"/>
    <mergeCell ref="C219:D219"/>
    <mergeCell ref="N219:O219"/>
    <mergeCell ref="C220:D220"/>
    <mergeCell ref="N220:O220"/>
    <mergeCell ref="C231:D231"/>
    <mergeCell ref="C232:D232"/>
    <mergeCell ref="C233:D233"/>
    <mergeCell ref="C234:D234"/>
    <mergeCell ref="C235:D235"/>
    <mergeCell ref="C236:D236"/>
    <mergeCell ref="C225:D225"/>
    <mergeCell ref="C226:D226"/>
    <mergeCell ref="C227:D227"/>
    <mergeCell ref="C228:D228"/>
    <mergeCell ref="C229:D229"/>
    <mergeCell ref="C230:D230"/>
    <mergeCell ref="C244:D244"/>
    <mergeCell ref="C245:D245"/>
    <mergeCell ref="C246:D246"/>
    <mergeCell ref="C247:D247"/>
    <mergeCell ref="C248:D248"/>
    <mergeCell ref="C249:D249"/>
    <mergeCell ref="C237:D237"/>
    <mergeCell ref="C238:D238"/>
    <mergeCell ref="C239:D239"/>
    <mergeCell ref="C241:D241"/>
    <mergeCell ref="C242:D242"/>
    <mergeCell ref="C243:D243"/>
    <mergeCell ref="C271:D271"/>
    <mergeCell ref="C272:D272"/>
    <mergeCell ref="C273:D273"/>
    <mergeCell ref="C274:D274"/>
    <mergeCell ref="C275:D275"/>
    <mergeCell ref="C265:D265"/>
    <mergeCell ref="C266:D266"/>
    <mergeCell ref="C267:D267"/>
    <mergeCell ref="C268:D268"/>
    <mergeCell ref="C269:D269"/>
    <mergeCell ref="C270:D270"/>
  </mergeCells>
  <pageMargins left="0.31496062992125984" right="0.33" top="0.74803149606299213" bottom="0.74803149606299213" header="0.31496062992125984" footer="0.31496062992125984"/>
  <pageSetup scale="78" orientation="portrait" r:id="rId1"/>
  <headerFooter>
    <oddHeader>&amp;R&amp;"Angsana New,ธรรมดา"&amp;14แบบปร.4(ก)แผ่น &amp;P/&amp;N</oddHeader>
  </headerFooter>
  <rowBreaks count="7" manualBreakCount="7">
    <brk id="41" min="1" max="11" man="1"/>
    <brk id="74" min="1" max="11" man="1"/>
    <brk id="107" min="1" max="11" man="1"/>
    <brk id="140" min="1" max="11" man="1"/>
    <brk id="174" min="1" max="11" man="1"/>
    <brk id="208" min="1" max="11" man="1"/>
    <brk id="242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69"/>
  <sheetViews>
    <sheetView showGridLines="0" tabSelected="1" view="pageBreakPreview" zoomScale="110" zoomScaleNormal="100" zoomScaleSheetLayoutView="110" workbookViewId="0">
      <selection activeCell="H10" sqref="H10"/>
    </sheetView>
  </sheetViews>
  <sheetFormatPr defaultRowHeight="21"/>
  <cols>
    <col min="1" max="1" width="7.6640625" style="1" customWidth="1"/>
    <col min="2" max="2" width="26.1640625" style="1" customWidth="1"/>
    <col min="3" max="3" width="18.83203125" style="1" customWidth="1"/>
    <col min="4" max="4" width="21" style="1" customWidth="1"/>
    <col min="5" max="5" width="14.33203125" style="1" customWidth="1"/>
    <col min="6" max="6" width="21.5" style="1" customWidth="1"/>
    <col min="7" max="7" width="18.33203125" style="1" customWidth="1"/>
    <col min="8" max="8" width="22.1640625" style="1" customWidth="1"/>
    <col min="9" max="9" width="12" style="1" customWidth="1"/>
    <col min="10" max="10" width="19.6640625" style="1" customWidth="1"/>
    <col min="11" max="16384" width="9.33203125" style="1"/>
  </cols>
  <sheetData>
    <row r="1" spans="2:11" ht="21.75" thickBot="1"/>
    <row r="2" spans="2:11" ht="35.25" thickBot="1">
      <c r="B2" s="650" t="s">
        <v>190</v>
      </c>
      <c r="C2" s="651"/>
      <c r="D2" s="651"/>
      <c r="E2" s="651"/>
      <c r="F2" s="652" t="s">
        <v>191</v>
      </c>
      <c r="G2" s="653"/>
    </row>
    <row r="3" spans="2:11" ht="26.25" customHeight="1">
      <c r="B3" s="402" t="s">
        <v>192</v>
      </c>
      <c r="C3" s="2"/>
      <c r="D3" s="2"/>
      <c r="E3" s="3"/>
      <c r="F3" s="290" t="s">
        <v>193</v>
      </c>
      <c r="G3" s="291">
        <v>0</v>
      </c>
    </row>
    <row r="4" spans="2:11" ht="27" customHeight="1">
      <c r="B4" s="654" t="s">
        <v>194</v>
      </c>
      <c r="C4" s="655"/>
      <c r="D4" s="655"/>
      <c r="E4" s="4"/>
      <c r="F4" s="290" t="s">
        <v>195</v>
      </c>
      <c r="G4" s="291">
        <v>0</v>
      </c>
    </row>
    <row r="5" spans="2:11" ht="23.25">
      <c r="B5" s="5" t="s">
        <v>196</v>
      </c>
      <c r="C5" s="6"/>
      <c r="D5" s="7">
        <f>'(ปร6)'!F13</f>
        <v>0</v>
      </c>
      <c r="E5" s="4" t="s">
        <v>197</v>
      </c>
      <c r="F5" s="290" t="s">
        <v>198</v>
      </c>
      <c r="G5" s="292">
        <v>0.05</v>
      </c>
    </row>
    <row r="6" spans="2:11" ht="32.25" customHeight="1">
      <c r="B6" s="8" t="s">
        <v>199</v>
      </c>
      <c r="C6" s="656" t="s">
        <v>200</v>
      </c>
      <c r="D6" s="656"/>
      <c r="E6" s="4"/>
      <c r="F6" s="290" t="s">
        <v>201</v>
      </c>
      <c r="G6" s="291">
        <v>7.0000000000000007E-2</v>
      </c>
    </row>
    <row r="7" spans="2:11" ht="16.5" customHeight="1" thickBot="1">
      <c r="B7" s="9"/>
      <c r="C7" s="6"/>
      <c r="D7" s="6"/>
      <c r="E7" s="4"/>
      <c r="F7" s="10"/>
      <c r="G7" s="293"/>
    </row>
    <row r="8" spans="2:11" ht="22.5" thickTop="1">
      <c r="B8" s="11" t="s">
        <v>202</v>
      </c>
      <c r="C8" s="12">
        <f>IF(C9&lt;499999,500000,VLOOKUP(C9,factor_table,1,TRUE))</f>
        <v>500000</v>
      </c>
      <c r="D8" s="13" t="s">
        <v>203</v>
      </c>
      <c r="E8" s="4"/>
      <c r="F8" s="294" t="s">
        <v>52</v>
      </c>
      <c r="G8" s="295" t="s">
        <v>204</v>
      </c>
    </row>
    <row r="9" spans="2:11" ht="22.5" thickBot="1">
      <c r="B9" s="14" t="s">
        <v>205</v>
      </c>
      <c r="C9" s="15">
        <f>D5</f>
        <v>0</v>
      </c>
      <c r="D9" s="6" t="s">
        <v>206</v>
      </c>
      <c r="E9" s="4"/>
      <c r="F9" s="296" t="s">
        <v>207</v>
      </c>
      <c r="G9" s="297"/>
    </row>
    <row r="10" spans="2:11" ht="23.25" thickTop="1" thickBot="1">
      <c r="B10" s="16" t="s">
        <v>208</v>
      </c>
      <c r="C10" s="17">
        <f>IF(C9&gt;500000001,500000001,INDEX(factor_table,MATCH(C8,factor_table,0)+1,1))</f>
        <v>1000000</v>
      </c>
      <c r="D10" s="18" t="s">
        <v>209</v>
      </c>
      <c r="E10" s="4"/>
      <c r="F10" s="298">
        <v>500000</v>
      </c>
      <c r="G10" s="299">
        <v>1.3056000000000001</v>
      </c>
      <c r="H10" s="300"/>
      <c r="I10" s="300"/>
      <c r="J10" s="300"/>
      <c r="K10" s="300"/>
    </row>
    <row r="11" spans="2:11" ht="22.5" thickTop="1">
      <c r="B11" s="9"/>
      <c r="C11" s="6"/>
      <c r="D11" s="6"/>
      <c r="E11" s="4"/>
      <c r="F11" s="298">
        <v>1000000</v>
      </c>
      <c r="G11" s="299">
        <v>1.3032999999999999</v>
      </c>
      <c r="H11" s="300"/>
      <c r="I11" s="300"/>
      <c r="J11" s="300"/>
      <c r="K11" s="300"/>
    </row>
    <row r="12" spans="2:11" ht="21.75">
      <c r="B12" s="19" t="s">
        <v>210</v>
      </c>
      <c r="C12" s="20">
        <f>VLOOKUP(C8,$F$10:$G$33,2,FALSE)</f>
        <v>1.3056000000000001</v>
      </c>
      <c r="D12" s="6" t="s">
        <v>211</v>
      </c>
      <c r="E12" s="4"/>
      <c r="F12" s="298">
        <v>2000000</v>
      </c>
      <c r="G12" s="301">
        <v>1.3017000000000001</v>
      </c>
      <c r="H12" s="300"/>
      <c r="I12" s="300"/>
      <c r="J12" s="300"/>
      <c r="K12" s="300"/>
    </row>
    <row r="13" spans="2:11" ht="22.5" thickBot="1">
      <c r="B13" s="19" t="s">
        <v>212</v>
      </c>
      <c r="C13" s="20">
        <f>VLOOKUP(C10,$F$10:$G$33,2,FALSE)</f>
        <v>1.3032999999999999</v>
      </c>
      <c r="D13" s="6" t="s">
        <v>213</v>
      </c>
      <c r="E13" s="4"/>
      <c r="F13" s="298">
        <v>5000000</v>
      </c>
      <c r="G13" s="301">
        <v>1.2985</v>
      </c>
      <c r="H13" s="300"/>
      <c r="I13" s="300"/>
      <c r="J13" s="300"/>
      <c r="K13" s="300"/>
    </row>
    <row r="14" spans="2:11" ht="25.5" customHeight="1" thickTop="1" thickBot="1">
      <c r="B14" s="14" t="s">
        <v>199</v>
      </c>
      <c r="C14" s="21">
        <f>ROUND(C12-(((C12-C13)*(C9-C8))/(C10-C8)),4)</f>
        <v>1.3079000000000001</v>
      </c>
      <c r="D14" s="22" t="s">
        <v>214</v>
      </c>
      <c r="E14" s="4"/>
      <c r="F14" s="298">
        <v>10000000</v>
      </c>
      <c r="G14" s="301">
        <v>1.2926</v>
      </c>
      <c r="H14" s="300"/>
      <c r="I14" s="300"/>
      <c r="J14" s="300"/>
      <c r="K14" s="300"/>
    </row>
    <row r="15" spans="2:11" ht="22.5" thickTop="1">
      <c r="B15" s="9"/>
      <c r="C15" s="6"/>
      <c r="D15" s="22"/>
      <c r="E15" s="4"/>
      <c r="F15" s="298">
        <v>15000000</v>
      </c>
      <c r="G15" s="301">
        <v>1.2576000000000001</v>
      </c>
      <c r="H15" s="300"/>
      <c r="I15" s="300"/>
      <c r="J15" s="300"/>
      <c r="K15" s="300"/>
    </row>
    <row r="16" spans="2:11" ht="23.25">
      <c r="B16" s="19" t="s">
        <v>215</v>
      </c>
      <c r="C16" s="23">
        <f>C9*C14</f>
        <v>0</v>
      </c>
      <c r="D16" s="6"/>
      <c r="E16" s="4"/>
      <c r="F16" s="298">
        <v>20000000</v>
      </c>
      <c r="G16" s="301">
        <v>1.25</v>
      </c>
      <c r="H16" s="300"/>
      <c r="I16" s="300"/>
      <c r="J16" s="300"/>
      <c r="K16" s="300"/>
    </row>
    <row r="17" spans="2:11" ht="23.25">
      <c r="B17" s="657" t="s">
        <v>1</v>
      </c>
      <c r="C17" s="658"/>
      <c r="D17" s="658"/>
      <c r="E17" s="659"/>
      <c r="F17" s="298">
        <v>25000000</v>
      </c>
      <c r="G17" s="301">
        <v>1.2230000000000001</v>
      </c>
      <c r="H17" s="300"/>
      <c r="I17" s="300"/>
      <c r="J17" s="300"/>
      <c r="K17" s="300"/>
    </row>
    <row r="18" spans="2:11" ht="21.75">
      <c r="B18" s="9"/>
      <c r="C18" s="6"/>
      <c r="D18" s="6"/>
      <c r="E18" s="4"/>
      <c r="F18" s="298">
        <v>30000000</v>
      </c>
      <c r="G18" s="301">
        <v>1.2146999999999999</v>
      </c>
      <c r="H18" s="300"/>
      <c r="I18" s="300"/>
      <c r="J18" s="300"/>
      <c r="K18" s="300"/>
    </row>
    <row r="19" spans="2:11" ht="21.75">
      <c r="B19" s="9"/>
      <c r="C19" s="6"/>
      <c r="D19" s="6"/>
      <c r="E19" s="4"/>
      <c r="F19" s="298">
        <v>40000000</v>
      </c>
      <c r="G19" s="301">
        <v>1.2142999999999999</v>
      </c>
      <c r="H19" s="300"/>
      <c r="I19" s="300"/>
      <c r="J19" s="300"/>
      <c r="K19" s="300"/>
    </row>
    <row r="20" spans="2:11" ht="21.75">
      <c r="B20" s="9"/>
      <c r="C20" s="13" t="s">
        <v>1</v>
      </c>
      <c r="D20" s="6"/>
      <c r="E20" s="4"/>
      <c r="F20" s="298">
        <v>50000000</v>
      </c>
      <c r="G20" s="301">
        <v>1.2141999999999999</v>
      </c>
      <c r="H20" s="300"/>
      <c r="I20" s="300"/>
      <c r="J20" s="300"/>
      <c r="K20" s="300"/>
    </row>
    <row r="21" spans="2:11" ht="21.75">
      <c r="B21" s="9"/>
      <c r="C21" s="6" t="s">
        <v>1</v>
      </c>
      <c r="D21" s="6"/>
      <c r="E21" s="4"/>
      <c r="F21" s="298">
        <v>60000000</v>
      </c>
      <c r="G21" s="301">
        <v>1.2042999999999999</v>
      </c>
      <c r="H21" s="300"/>
      <c r="I21" s="300"/>
      <c r="J21" s="300"/>
      <c r="K21" s="300"/>
    </row>
    <row r="22" spans="2:11" ht="21.75">
      <c r="B22" s="9"/>
      <c r="C22" s="6" t="s">
        <v>1</v>
      </c>
      <c r="D22" s="6"/>
      <c r="E22" s="4"/>
      <c r="F22" s="298">
        <v>70000000</v>
      </c>
      <c r="G22" s="301">
        <v>1.2032</v>
      </c>
      <c r="H22" s="300"/>
      <c r="I22" s="300"/>
      <c r="J22" s="300"/>
      <c r="K22" s="300"/>
    </row>
    <row r="23" spans="2:11" ht="23.25">
      <c r="B23" s="24"/>
      <c r="C23" s="25" t="s">
        <v>1</v>
      </c>
      <c r="D23" s="22"/>
      <c r="E23" s="4"/>
      <c r="F23" s="298">
        <v>80000000</v>
      </c>
      <c r="G23" s="301">
        <v>1.2032</v>
      </c>
      <c r="H23" s="300"/>
      <c r="I23" s="300"/>
      <c r="J23" s="300"/>
      <c r="K23" s="300"/>
    </row>
    <row r="24" spans="2:11" ht="21.75">
      <c r="B24" s="9"/>
      <c r="C24" s="6" t="s">
        <v>1</v>
      </c>
      <c r="D24" s="6"/>
      <c r="E24" s="4"/>
      <c r="F24" s="298">
        <v>90000000</v>
      </c>
      <c r="G24" s="301">
        <v>1.2032</v>
      </c>
      <c r="H24" s="300"/>
      <c r="I24" s="300"/>
      <c r="J24" s="300"/>
      <c r="K24" s="300"/>
    </row>
    <row r="25" spans="2:11" ht="21.75">
      <c r="B25" s="9"/>
      <c r="C25" s="6"/>
      <c r="D25" s="6"/>
      <c r="E25" s="26"/>
      <c r="F25" s="298">
        <v>100000000</v>
      </c>
      <c r="G25" s="301">
        <v>1.2032</v>
      </c>
      <c r="H25" s="300"/>
      <c r="I25" s="300"/>
      <c r="J25" s="300"/>
      <c r="K25" s="300"/>
    </row>
    <row r="26" spans="2:11" ht="21.75">
      <c r="B26" s="9"/>
      <c r="C26" s="6"/>
      <c r="D26" s="6"/>
      <c r="E26" s="4"/>
      <c r="F26" s="298">
        <v>150000000</v>
      </c>
      <c r="G26" s="301">
        <v>1.2004999999999999</v>
      </c>
      <c r="H26" s="300"/>
      <c r="I26" s="300"/>
      <c r="J26" s="300"/>
      <c r="K26" s="300"/>
    </row>
    <row r="27" spans="2:11" ht="23.25">
      <c r="B27" s="9"/>
      <c r="C27" s="6"/>
      <c r="D27" s="6"/>
      <c r="E27" s="27" t="s">
        <v>1</v>
      </c>
      <c r="F27" s="298">
        <v>200000000</v>
      </c>
      <c r="G27" s="301">
        <v>1.2004999999999999</v>
      </c>
      <c r="H27" s="300"/>
      <c r="I27" s="300"/>
      <c r="J27" s="300"/>
      <c r="K27" s="300"/>
    </row>
    <row r="28" spans="2:11" ht="21.75">
      <c r="B28" s="9"/>
      <c r="C28" s="6"/>
      <c r="D28" s="6"/>
      <c r="E28" s="4"/>
      <c r="F28" s="298">
        <v>250000000</v>
      </c>
      <c r="G28" s="301">
        <v>1.1996</v>
      </c>
      <c r="H28" s="300"/>
      <c r="I28" s="300"/>
      <c r="J28" s="300"/>
      <c r="K28" s="300"/>
    </row>
    <row r="29" spans="2:11" ht="21.75">
      <c r="B29" s="9"/>
      <c r="C29" s="6"/>
      <c r="D29" s="6"/>
      <c r="E29" s="26"/>
      <c r="F29" s="298">
        <v>300000000</v>
      </c>
      <c r="G29" s="301">
        <v>1.1934</v>
      </c>
      <c r="H29" s="300"/>
      <c r="I29" s="300"/>
      <c r="J29" s="300"/>
      <c r="K29" s="300"/>
    </row>
    <row r="30" spans="2:11" ht="21.75">
      <c r="B30" s="9"/>
      <c r="C30" s="6"/>
      <c r="D30" s="6"/>
      <c r="E30" s="4"/>
      <c r="F30" s="298">
        <v>350000000</v>
      </c>
      <c r="G30" s="301">
        <v>1.1848000000000001</v>
      </c>
      <c r="H30" s="300"/>
      <c r="I30" s="300"/>
      <c r="J30" s="300"/>
      <c r="K30" s="300"/>
    </row>
    <row r="31" spans="2:11" ht="21.75">
      <c r="B31" s="9"/>
      <c r="C31" s="6"/>
      <c r="D31" s="6"/>
      <c r="E31" s="26"/>
      <c r="F31" s="298">
        <v>400000000</v>
      </c>
      <c r="G31" s="301">
        <v>1.1839999999999999</v>
      </c>
      <c r="H31" s="300"/>
      <c r="I31" s="300"/>
      <c r="J31" s="300"/>
      <c r="K31" s="300"/>
    </row>
    <row r="32" spans="2:11" ht="21.75">
      <c r="B32" s="9"/>
      <c r="C32" s="6"/>
      <c r="D32" s="6"/>
      <c r="E32" s="4"/>
      <c r="F32" s="298">
        <v>500000000</v>
      </c>
      <c r="G32" s="301">
        <v>1.1835</v>
      </c>
      <c r="H32" s="300"/>
      <c r="I32" s="300"/>
      <c r="J32" s="300"/>
      <c r="K32" s="300"/>
    </row>
    <row r="33" spans="2:11" ht="21.75">
      <c r="B33" s="28"/>
      <c r="C33" s="29"/>
      <c r="D33" s="29"/>
      <c r="E33" s="30"/>
      <c r="F33" s="302">
        <v>500000001</v>
      </c>
      <c r="G33" s="301">
        <v>1.177</v>
      </c>
      <c r="H33" s="300"/>
      <c r="I33" s="300"/>
      <c r="J33" s="300"/>
      <c r="K33" s="300"/>
    </row>
    <row r="34" spans="2:11">
      <c r="H34" s="300"/>
      <c r="I34" s="300"/>
      <c r="J34" s="300"/>
      <c r="K34" s="300"/>
    </row>
    <row r="53" spans="8:10" ht="50.25" customHeight="1"/>
    <row r="54" spans="8:10" ht="50.25" customHeight="1"/>
    <row r="55" spans="8:10" ht="50.25" customHeight="1"/>
    <row r="64" spans="8:10">
      <c r="H64" s="303"/>
      <c r="I64" s="303"/>
      <c r="J64" s="303"/>
    </row>
    <row r="65" spans="8:10">
      <c r="H65" s="303"/>
      <c r="I65" s="303"/>
      <c r="J65" s="303"/>
    </row>
    <row r="66" spans="8:10">
      <c r="H66" s="303"/>
      <c r="I66" s="303"/>
      <c r="J66" s="303"/>
    </row>
    <row r="67" spans="8:10">
      <c r="H67" s="303"/>
      <c r="I67" s="303"/>
      <c r="J67" s="303"/>
    </row>
    <row r="68" spans="8:10">
      <c r="H68" s="303"/>
      <c r="I68" s="303"/>
      <c r="J68" s="303"/>
    </row>
    <row r="69" spans="8:10">
      <c r="H69" s="303"/>
      <c r="I69" s="303"/>
      <c r="J69" s="303"/>
    </row>
  </sheetData>
  <mergeCells count="5">
    <mergeCell ref="B2:E2"/>
    <mergeCell ref="F2:G2"/>
    <mergeCell ref="B4:D4"/>
    <mergeCell ref="C6:D6"/>
    <mergeCell ref="B17:E17"/>
  </mergeCells>
  <pageMargins left="0.8" right="0.38" top="1.1499999999999999" bottom="0.5699999999999999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เปลี่ยนแปลงรั้วกระทรวง</dc:title>
  <dc:subject/>
  <dc:creator>DESIGN &amp; CONSTRUCTION DEVISION</dc:creator>
  <cp:keywords/>
  <dc:description/>
  <cp:lastModifiedBy>User</cp:lastModifiedBy>
  <cp:revision/>
  <dcterms:created xsi:type="dcterms:W3CDTF">2004-12-03T06:11:32Z</dcterms:created>
  <dcterms:modified xsi:type="dcterms:W3CDTF">2020-12-01T04:18:15Z</dcterms:modified>
  <cp:category/>
  <cp:contentStatus/>
</cp:coreProperties>
</file>